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135" windowHeight="8040" activeTab="0"/>
  </bookViews>
  <sheets>
    <sheet name="HELP" sheetId="1" r:id="rId1"/>
    <sheet name="FORM-III" sheetId="2" r:id="rId2"/>
    <sheet name="Lists" sheetId="3" state="hidden" r:id="rId3"/>
    <sheet name="OutPut1" sheetId="4" state="hidden" r:id="rId4"/>
    <sheet name="OutPut2" sheetId="5" state="hidden" r:id="rId5"/>
    <sheet name="OutPut3" sheetId="6" state="hidden" r:id="rId6"/>
    <sheet name="OutPut4" sheetId="7" state="hidden" r:id="rId7"/>
    <sheet name="InPut1" sheetId="8" state="hidden" r:id="rId8"/>
    <sheet name="Input2" sheetId="9" state="hidden" r:id="rId9"/>
    <sheet name="Input3" sheetId="10" state="hidden" r:id="rId10"/>
    <sheet name="Payment" sheetId="11" state="hidden" r:id="rId11"/>
    <sheet name="E_Form3_Main" sheetId="12" state="hidden" r:id="rId12"/>
    <sheet name="Sheet1" sheetId="13" state="hidden" r:id="rId13"/>
  </sheets>
  <definedNames>
    <definedName name="comtax">'FORM-III'!$A$1:$Q$95</definedName>
    <definedName name="names">#REF!</definedName>
  </definedNames>
  <calcPr fullCalcOnLoad="1"/>
</workbook>
</file>

<file path=xl/comments10.xml><?xml version="1.0" encoding="utf-8"?>
<comments xmlns="http://schemas.openxmlformats.org/spreadsheetml/2006/main">
  <authors>
    <author>new</author>
  </authors>
  <commentList>
    <comment ref="E3" authorId="0">
      <text>
        <r>
          <rPr>
            <b/>
            <sz val="8"/>
            <rFont val="Tahoma"/>
            <family val="2"/>
          </rPr>
          <t>Tax Rate in 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nic</author>
  </authors>
  <commentList>
    <comment ref="F5" authorId="0">
      <text>
        <r>
          <rPr>
            <sz val="8"/>
            <rFont val="Tahoma"/>
            <family val="2"/>
          </rPr>
          <t>TIN Number should be of 11 digits.</t>
        </r>
      </text>
    </comment>
  </commentList>
</comments>
</file>

<file path=xl/comments4.xml><?xml version="1.0" encoding="utf-8"?>
<comments xmlns="http://schemas.openxmlformats.org/spreadsheetml/2006/main">
  <authors>
    <author>new</author>
  </authors>
  <commentList>
    <comment ref="E3" authorId="0">
      <text>
        <r>
          <rPr>
            <b/>
            <sz val="8"/>
            <rFont val="Tahoma"/>
            <family val="2"/>
          </rPr>
          <t>Tax Rate in 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new</author>
  </authors>
  <commentList>
    <comment ref="E3" authorId="0">
      <text>
        <r>
          <rPr>
            <b/>
            <sz val="8"/>
            <rFont val="Tahoma"/>
            <family val="2"/>
          </rPr>
          <t>Tax Rate in %</t>
        </r>
      </text>
    </comment>
  </commentList>
</comments>
</file>

<file path=xl/comments6.xml><?xml version="1.0" encoding="utf-8"?>
<comments xmlns="http://schemas.openxmlformats.org/spreadsheetml/2006/main">
  <authors>
    <author>new</author>
  </authors>
  <commentList>
    <comment ref="E3" authorId="0">
      <text>
        <r>
          <rPr>
            <b/>
            <sz val="8"/>
            <rFont val="Tahoma"/>
            <family val="2"/>
          </rPr>
          <t>Tax Rate in 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new</author>
  </authors>
  <commentList>
    <comment ref="E3" authorId="0">
      <text>
        <r>
          <rPr>
            <b/>
            <sz val="8"/>
            <rFont val="Tahoma"/>
            <family val="2"/>
          </rPr>
          <t>Tax Rate in 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new</author>
  </authors>
  <commentList>
    <comment ref="E3" authorId="0">
      <text>
        <r>
          <rPr>
            <b/>
            <sz val="8"/>
            <rFont val="Tahoma"/>
            <family val="2"/>
          </rPr>
          <t>Tax Rate in %</t>
        </r>
      </text>
    </comment>
  </commentList>
</comments>
</file>

<file path=xl/comments9.xml><?xml version="1.0" encoding="utf-8"?>
<comments xmlns="http://schemas.openxmlformats.org/spreadsheetml/2006/main">
  <authors>
    <author>new</author>
  </authors>
  <commentList>
    <comment ref="E3" authorId="0">
      <text>
        <r>
          <rPr>
            <b/>
            <sz val="8"/>
            <rFont val="Tahoma"/>
            <family val="2"/>
          </rPr>
          <t>Tax Rate in 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<sst xmlns="http://schemas.openxmlformats.org/spreadsheetml/2006/main" count="345" uniqueCount="287">
  <si>
    <t xml:space="preserve">08- Taxable Purchase  u/s 3(10) </t>
  </si>
  <si>
    <t>B – “INTERSTATE TURNOVER”</t>
  </si>
  <si>
    <t>INTERSTATE - TAXABLE TURNOVER</t>
  </si>
  <si>
    <t>INTERSTATE - NON TAXABLE TURNOVER</t>
  </si>
  <si>
    <t>C -  “OUTPUT TAX”</t>
  </si>
  <si>
    <t>Name of Commodity</t>
  </si>
  <si>
    <t xml:space="preserve">“OUTPUT TAX” - ON STATE SALE OF - NON VAT GOODS: </t>
  </si>
  <si>
    <t xml:space="preserve">  “OUTPUT TAX” - ON INTERSTATE SALE OF </t>
  </si>
  <si>
    <t>D – “PURCHASES”</t>
  </si>
  <si>
    <t>STATE PURCHASE (NON CAPITAL GOODS)</t>
  </si>
  <si>
    <t>STATE PURCHASE (CAPITAL GOODS)</t>
  </si>
  <si>
    <t>INTERSTATE PURCHASE / CONSIGNMENT-IN /STOCK TRANSFER-IN/”IMPORT” (from Outside Country)</t>
  </si>
  <si>
    <t>49- Intrastate Purchase (without Forms)</t>
  </si>
  <si>
    <t>50-  Consignment-in/Stock Transfer (against Form F)</t>
  </si>
  <si>
    <t>51 Consignment-in/Stock Transfer (without Form F) and “IMPORT”</t>
  </si>
  <si>
    <t>E - “INPUT TAX”</t>
  </si>
  <si>
    <t>FUEL :</t>
  </si>
  <si>
    <t xml:space="preserve">59- ITC  On Capital Goods </t>
  </si>
  <si>
    <t>F – “TAX ACCOUNT”</t>
  </si>
  <si>
    <t>65- Tax Credit B / F From Prev. Return</t>
  </si>
  <si>
    <t>G- “PAYMENT OF TAX AND OTHER DUES”</t>
  </si>
  <si>
    <t xml:space="preserve">Commercial Tax Department Uttarakhand </t>
  </si>
  <si>
    <t xml:space="preserve">1.  TIN of the dealer  </t>
  </si>
  <si>
    <t xml:space="preserve">4. Assessment Year </t>
  </si>
  <si>
    <t>07- Taxable Sale to Others Vat Goods</t>
  </si>
  <si>
    <t xml:space="preserve">09- Taxable Sale Non Vat Goods                                             </t>
  </si>
  <si>
    <t>13- Non Taxable Sale    Non Vat Goods</t>
  </si>
  <si>
    <t xml:space="preserve">11- Non Taxable Sale Sch.-I Vat Goods                                             </t>
  </si>
  <si>
    <t xml:space="preserve">12- Non Taxable Sale Otherwise Vat Goods </t>
  </si>
  <si>
    <t xml:space="preserve">19- Non Taxable Sale Sch.-I Goods             </t>
  </si>
  <si>
    <t>“OUTPUT TAX” - ON STATE SALE OF - VAT GOODS</t>
  </si>
  <si>
    <t>Output Tax</t>
  </si>
  <si>
    <t xml:space="preserve">“OUTPUT TAX” - ON STATE PURCHASE OF - GOODS TAXABLE U/S 3(10) : </t>
  </si>
  <si>
    <t xml:space="preserve">46- Intrastate Purchase (against Form C)                                                     </t>
  </si>
  <si>
    <t xml:space="preserve">47- Intrastate Purchase (against Form H) </t>
  </si>
  <si>
    <t xml:space="preserve">48- Intrastate Purchase (against Form I/J)                           </t>
  </si>
  <si>
    <t>STATE PURCHASES (FROM REGD. DEALERS) ON WHICH I.T.C. CLAIMED NON CAPITAL VAT GOODS</t>
  </si>
  <si>
    <t>CAPITAL GOODS :</t>
  </si>
  <si>
    <t xml:space="preserve">58- ITC  On Opening Stock                </t>
  </si>
  <si>
    <t xml:space="preserve">61- REVERSE TAX CREDIT DUE TO STOCK TRANSFER      (attach details &amp; computation,Annex-12) </t>
  </si>
  <si>
    <t>62- REVERSE TAX CREDIT DUE TO OTHER REASONS       (attach details ,Annex-13)</t>
  </si>
  <si>
    <t xml:space="preserve">56- ITC  On Non Capital Goods                </t>
  </si>
  <si>
    <t xml:space="preserve">57- ITC  On Fuel </t>
  </si>
  <si>
    <t>TOTAL AMOUNT DEPOSITED</t>
  </si>
  <si>
    <t xml:space="preserve">3.  Period of Return </t>
  </si>
  <si>
    <t>5(a).Name of dealer</t>
  </si>
  <si>
    <t xml:space="preserve">5(b). Address of dealer </t>
  </si>
  <si>
    <t>Q3</t>
  </si>
  <si>
    <t xml:space="preserve"> PERIODICAL RETURN</t>
  </si>
  <si>
    <t xml:space="preserve"> A – “STATE TURNOVER”</t>
  </si>
  <si>
    <t>Q1</t>
  </si>
  <si>
    <t>Return Period</t>
  </si>
  <si>
    <t>Period Value</t>
  </si>
  <si>
    <t>Q2</t>
  </si>
  <si>
    <t>Q4</t>
  </si>
  <si>
    <t>Period</t>
  </si>
  <si>
    <t>Assessment Year</t>
  </si>
  <si>
    <t>Year</t>
  </si>
  <si>
    <t>2011-2012</t>
  </si>
  <si>
    <t>Commodity</t>
  </si>
  <si>
    <t>Chargable@12</t>
  </si>
  <si>
    <t>Chargale@24</t>
  </si>
  <si>
    <t>Code</t>
  </si>
  <si>
    <t>Rate</t>
  </si>
  <si>
    <t>Commodity List</t>
  </si>
  <si>
    <t>PAYMENT OF TAX AND OTHER DUES</t>
  </si>
  <si>
    <t>Challan Date</t>
  </si>
  <si>
    <t xml:space="preserve">By E-Payment </t>
  </si>
  <si>
    <t>Serial_No</t>
  </si>
  <si>
    <t>Tin_No</t>
  </si>
  <si>
    <t>Return_Tstatus</t>
  </si>
  <si>
    <t>Return_Quater</t>
  </si>
  <si>
    <t>Assis_Year</t>
  </si>
  <si>
    <t>SerNo_Ack</t>
  </si>
  <si>
    <t>Ack_Date</t>
  </si>
  <si>
    <t>Filling_Date</t>
  </si>
  <si>
    <t>e_Form3_Status</t>
  </si>
  <si>
    <t>S_Tax_SaleDealerVG</t>
  </si>
  <si>
    <t>S_Tax_SaleOthVG</t>
  </si>
  <si>
    <t>S_Tax_Pur</t>
  </si>
  <si>
    <t>S_Tax_SaleNVG</t>
  </si>
  <si>
    <t>S_NTO</t>
  </si>
  <si>
    <t>S_Non_TaxSaleDealerVG</t>
  </si>
  <si>
    <t>S_Non_TaxSaleOthVG</t>
  </si>
  <si>
    <t>S_Non_TaxSaleNVG</t>
  </si>
  <si>
    <t>S_Total_StateNonTaxTurn</t>
  </si>
  <si>
    <t>S_GTO</t>
  </si>
  <si>
    <t>IS_Tax_SaleDealer</t>
  </si>
  <si>
    <t>IS_Tax_SaleOth</t>
  </si>
  <si>
    <t>IS_NTO</t>
  </si>
  <si>
    <t>IS_Non_TaxSaleSG</t>
  </si>
  <si>
    <t>IS_StockConsigSale_FF</t>
  </si>
  <si>
    <t>IS_ExpDeemed_FH</t>
  </si>
  <si>
    <t>IS_SaleTransit_FE1E2</t>
  </si>
  <si>
    <t>IS_SaleSEZDealer_FI</t>
  </si>
  <si>
    <t>IS_SaleInternationalBody_FJ</t>
  </si>
  <si>
    <t>IS_ExpDirect</t>
  </si>
  <si>
    <t>IS_NonTax_Sale_Oth</t>
  </si>
  <si>
    <t>IS_TotalNTT</t>
  </si>
  <si>
    <t>IS_GTO</t>
  </si>
  <si>
    <t>S_IS_GTO</t>
  </si>
  <si>
    <t>OT_StateSaleVG_BasicSaleValue</t>
  </si>
  <si>
    <t>OT_StateSaleVG_OutputTax</t>
  </si>
  <si>
    <t>OT_StatePurTG_BasicSaleValue</t>
  </si>
  <si>
    <t>OT_StatePurTG_OutputTax</t>
  </si>
  <si>
    <t>OT_StateSaleNVG_BasicSaleValue</t>
  </si>
  <si>
    <t>OT_StateSaleNVG_OutputTax</t>
  </si>
  <si>
    <t>OT_STotal_BasicSaleValue</t>
  </si>
  <si>
    <t>OT_STotal_OutputTax</t>
  </si>
  <si>
    <t>OT_INStateSale_BasicSaleValue</t>
  </si>
  <si>
    <t>OT_INStateSale_OutputTax</t>
  </si>
  <si>
    <t>OT_Total_S_IS_BasicSaleValue</t>
  </si>
  <si>
    <t>OT_Total_S_IS_OutputTax</t>
  </si>
  <si>
    <t>S_PNCG_PurDealerTax_VG</t>
  </si>
  <si>
    <t>S_PNCG_PurExmt_VG</t>
  </si>
  <si>
    <t>S_PNCG_PurUndealer_VG</t>
  </si>
  <si>
    <t>S_PNCG_PurDealerTax_Paid_NVG</t>
  </si>
  <si>
    <t>S_PNCG_PurUndealer_NVG</t>
  </si>
  <si>
    <t>S_Total_PNCG</t>
  </si>
  <si>
    <t>S_PCG_PurDealer_TG</t>
  </si>
  <si>
    <t>S_PCG_PurUndealer_TG</t>
  </si>
  <si>
    <t>S_Total_PCG</t>
  </si>
  <si>
    <t>S_Total_Pur</t>
  </si>
  <si>
    <t>IS_Pur_FC</t>
  </si>
  <si>
    <t>IS_Pur_FH</t>
  </si>
  <si>
    <t>IS_Pur_FIJ</t>
  </si>
  <si>
    <t>IS_Pur_WF</t>
  </si>
  <si>
    <t>IS_StockConsigTrans_FF</t>
  </si>
  <si>
    <t>IS_StockConsigTrans_WF_Im</t>
  </si>
  <si>
    <t>IS_PurConsigRetn</t>
  </si>
  <si>
    <t>ITC_NCG_PurValue</t>
  </si>
  <si>
    <t>ITC_NCG_TaxAmount</t>
  </si>
  <si>
    <t>ITC_Fuel_PurValue</t>
  </si>
  <si>
    <t>ITC_Fule_TaxAmount</t>
  </si>
  <si>
    <t>ITC_CG_PurValue</t>
  </si>
  <si>
    <t>ITC_CG_TaxAmount</t>
  </si>
  <si>
    <t>ITC_NCGoods</t>
  </si>
  <si>
    <t>ITC_Fuel</t>
  </si>
  <si>
    <t>ITC_OpeningStock</t>
  </si>
  <si>
    <t>ITC_CGoods</t>
  </si>
  <si>
    <t>ITC_Total</t>
  </si>
  <si>
    <t>ITC_R_TaxCredit_StockTrans</t>
  </si>
  <si>
    <t>ITC_R_TaxCredit_OthTrans</t>
  </si>
  <si>
    <t>ITC_Claimed</t>
  </si>
  <si>
    <t>TA_TaxCredit_BFor</t>
  </si>
  <si>
    <t>TA_TaxCredit_SaleRetn</t>
  </si>
  <si>
    <t>TA_TaxCredit_OthReson</t>
  </si>
  <si>
    <t>TA_TDS</t>
  </si>
  <si>
    <t>TA_Total_taxCredit</t>
  </si>
  <si>
    <t>TA_S_NetTaxPayable</t>
  </si>
  <si>
    <t>TA_NetTax_Excess</t>
  </si>
  <si>
    <t>TA_NetCSTPayble</t>
  </si>
  <si>
    <t>TA_RefundClaimed</t>
  </si>
  <si>
    <t>TA_Tax_CFor</t>
  </si>
  <si>
    <t>POT_S_TaxDeposite</t>
  </si>
  <si>
    <t>POT_CST_TaxDeposite</t>
  </si>
  <si>
    <t>POT_LT_TaxDeposite</t>
  </si>
  <si>
    <t>POT_IOtherdue_TaxDeposite</t>
  </si>
  <si>
    <t>POT_TotalDeposite_TaxDeposite</t>
  </si>
  <si>
    <t>FinalSave</t>
  </si>
  <si>
    <t>FORM - III U.K. VAT Rule 11</t>
  </si>
  <si>
    <t>Tax Rate</t>
  </si>
  <si>
    <t>S No</t>
  </si>
  <si>
    <t>Basic Sale Value</t>
  </si>
  <si>
    <t xml:space="preserve"> Tax Amount </t>
  </si>
  <si>
    <t>Tax Deposited</t>
  </si>
  <si>
    <t>Sl No</t>
  </si>
  <si>
    <t>Account Head</t>
  </si>
  <si>
    <t>Challan ID</t>
  </si>
  <si>
    <t>Bank Address</t>
  </si>
  <si>
    <t>POT_ETotalDePosite</t>
  </si>
  <si>
    <t>Total` :</t>
  </si>
  <si>
    <t>qwerty</t>
  </si>
  <si>
    <t>address</t>
  </si>
  <si>
    <t xml:space="preserve">Select Return Type: </t>
  </si>
  <si>
    <t>STATE - NON TAXABLE TURNOVER</t>
  </si>
  <si>
    <t>Q1 (Apr-Jun)</t>
  </si>
  <si>
    <t>Q2 (July - Sept)</t>
  </si>
  <si>
    <t>Q3 (Oct - Dec)</t>
  </si>
  <si>
    <t>Q4 (Jan - Mar)</t>
  </si>
  <si>
    <t>2012-2013</t>
  </si>
  <si>
    <t>2014-2015</t>
  </si>
  <si>
    <t>2013-2014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</si>
  <si>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</si>
  <si>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</si>
  <si>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</si>
  <si>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</si>
  <si>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</si>
  <si>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</si>
  <si>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</si>
  <si>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</si>
  <si>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</si>
  <si>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</si>
  <si>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</si>
  <si>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 xml:space="preserve">STATE - TAXABLE TURNOVER </t>
  </si>
  <si>
    <t>10- NTO (State) (06+07+08+09)</t>
  </si>
  <si>
    <t xml:space="preserve">14- TOTAL  (State Non Taxable Turnover) (11+12+13)                                             </t>
  </si>
  <si>
    <t xml:space="preserve">15- GTO (State) (10+14)  </t>
  </si>
  <si>
    <t xml:space="preserve">16- Taxable Sale  to Regd. Dealers(Annex.3)  </t>
  </si>
  <si>
    <t xml:space="preserve">17- Taxable SaleTo Others    </t>
  </si>
  <si>
    <t xml:space="preserve">18- NTO (Inter-State)(16+17)                                                                  </t>
  </si>
  <si>
    <t xml:space="preserve">20- Stock Transfer/Consignment Sale(Form-F)(Annex.4)                                                                                  </t>
  </si>
  <si>
    <t xml:space="preserve">21- Export Deemed(Form-H)(Annex.5) </t>
  </si>
  <si>
    <t xml:space="preserve">22- Sale in transit(Form-E1,E2)(Annex.6) </t>
  </si>
  <si>
    <t>23- Sale to SEZ dealers(Form-I)(Annex.7)</t>
  </si>
  <si>
    <t xml:space="preserve">24- Sale to International  body(Form-J)(Annex.8)  </t>
  </si>
  <si>
    <t>25- Export Direct(Annex.9)</t>
  </si>
  <si>
    <t xml:space="preserve">26- Non Taxable Sale Otherwise (Annex.10)                                                                          </t>
  </si>
  <si>
    <t xml:space="preserve">27- TOTAL (INTERSTATE - NON TAXABLE TURNOVER)(19+20+21+22+23+24+25+26)                     </t>
  </si>
  <si>
    <t xml:space="preserve">28- GTO (Inter-State)(18+27)                                                                          </t>
  </si>
  <si>
    <t xml:space="preserve">29- GTO (State + Inter State)(15+28)                                                                 </t>
  </si>
  <si>
    <t>TOTAL “OUTPUT TAX”              (33+34)</t>
  </si>
  <si>
    <t xml:space="preserve">36- Purchase (from regd. dealers)Taxable Vat Goods                                                         </t>
  </si>
  <si>
    <t xml:space="preserve">37- Purchase Exempt Vat Goods         </t>
  </si>
  <si>
    <t xml:space="preserve">38- Purchase (from unregd. dealers)Vat Goods                              </t>
  </si>
  <si>
    <t>39- Purchase Tax Paid (from regd. dealers)Non Vat Goods</t>
  </si>
  <si>
    <t xml:space="preserve">40- Purchase (from unregd.)Non Vat Goods  </t>
  </si>
  <si>
    <t xml:space="preserve">42- Purchase (from regd. dealers)Taxable Vat Goods                    </t>
  </si>
  <si>
    <t xml:space="preserve">TOTAL (STATE PURCHASE)(41+44)                                       </t>
  </si>
  <si>
    <t xml:space="preserve">ITC -CLAIMED:
 </t>
  </si>
  <si>
    <t>60- TOTAL ITC(56+57+58+59)</t>
  </si>
  <si>
    <t xml:space="preserve">63-ITC – CLAIMED(60– 61 – 62)                                                                          </t>
  </si>
  <si>
    <t xml:space="preserve">64- TOTAL OUTPUT TAX (STATE )=33                                                                                   </t>
  </si>
  <si>
    <t xml:space="preserve">66- INPUT TAX CREDIT (ITC) - CLAIMED=63                                                                              </t>
  </si>
  <si>
    <t>67- Tax Credit On Sale Return (attach detail)                                                   (Annex. 14)</t>
  </si>
  <si>
    <t>68-Tax Credit For Other Reasons(attachdetail)                                                                  (Annex. 15)</t>
  </si>
  <si>
    <t xml:space="preserve">71- NET TAX PAYABLE (STATE)(64-70)                                                              </t>
  </si>
  <si>
    <t xml:space="preserve">72- NET TAX IN EXCESS(70-64)                            </t>
  </si>
  <si>
    <t xml:space="preserve">73- TOTAL OUTPUT TAX (INTERSTATE)=34                                                                </t>
  </si>
  <si>
    <t>74- NET CST PAYBLE(73-72)</t>
  </si>
  <si>
    <t xml:space="preserve">75- REFUND  CLAIMS(72-73)                                                                                                        </t>
  </si>
  <si>
    <t xml:space="preserve">76- TAX C/F (72-73)                              </t>
  </si>
  <si>
    <t>TOTAL Tax Deposited  (State)</t>
  </si>
  <si>
    <t>TOTAL Tax Deposited  (CST )</t>
  </si>
  <si>
    <t>TOTAL Late Fee Deposited</t>
  </si>
  <si>
    <t xml:space="preserve">TOTAL INTEREST &amp; OTHER DUES DEPOSITED     </t>
  </si>
  <si>
    <t>TOTAL Basic Value</t>
  </si>
  <si>
    <t>Total Tax Amount</t>
  </si>
  <si>
    <t>OUTPUT TAX” (State) TOTAL (30+31+32)</t>
  </si>
  <si>
    <t xml:space="preserve">“OUTPUT TAX”  (Inter-State) TOTAL </t>
  </si>
  <si>
    <t>Total Tax Amount 
(Non Capital VAT Goods)</t>
  </si>
  <si>
    <t>Total Tax Amount
(Fuel)</t>
  </si>
  <si>
    <t>Total Tax Amount
(Capital Goods)</t>
  </si>
  <si>
    <t>43-Purchase(from unregd. dealer)Taxable Vat Goods</t>
  </si>
  <si>
    <t xml:space="preserve">52-Purchase Return/Consignment Return Annexure-11                            </t>
  </si>
  <si>
    <t xml:space="preserve">44- TOTAL STATE PURCHASE(CAP. GOODS)(42+43)                          </t>
  </si>
  <si>
    <t>41-Total State Purchase(non cap. Goods) (36+37+38+39+40)</t>
  </si>
  <si>
    <t xml:space="preserve">06-Taxable Sale To Regd. Dealers Vat Goods(Annexure 2) </t>
  </si>
  <si>
    <t>Select Quarter</t>
  </si>
  <si>
    <t>Select Year</t>
  </si>
  <si>
    <t>Bank Name</t>
  </si>
  <si>
    <t>Allahabad Bank</t>
  </si>
  <si>
    <t>Syndicate Bank</t>
  </si>
  <si>
    <t>Axis Bank</t>
  </si>
  <si>
    <t>Central Bank of India</t>
  </si>
  <si>
    <t>HDFC Bank</t>
  </si>
  <si>
    <t>ICICI Bank</t>
  </si>
  <si>
    <t>IDBI Bank</t>
  </si>
  <si>
    <t>Punjab National Bank</t>
  </si>
  <si>
    <t>State Bank of India</t>
  </si>
  <si>
    <t>Union Bank Of India</t>
  </si>
  <si>
    <t>BANK OF BARODA</t>
  </si>
  <si>
    <t>Select Bank Name</t>
  </si>
  <si>
    <t>Bank Code</t>
  </si>
  <si>
    <t>Bank List</t>
  </si>
  <si>
    <t>ORIGINAL</t>
  </si>
  <si>
    <t>Select Account Head</t>
  </si>
  <si>
    <t/>
  </si>
  <si>
    <t>Commercial Tax Department</t>
  </si>
  <si>
    <t>Government of Uttarakhand</t>
  </si>
  <si>
    <t>e-Return of FormIII : Instruction manual for offline filing</t>
  </si>
  <si>
    <r>
      <t xml:space="preserve">Step-1: Download MS-Excel sheet of FormIII from Commercial Tax Department  Website by selecting </t>
    </r>
    <r>
      <rPr>
        <b/>
        <sz val="11"/>
        <rFont val="Arial"/>
        <family val="2"/>
      </rPr>
      <t xml:space="preserve">“Offline Periodical Returns </t>
    </r>
    <r>
      <rPr>
        <b/>
        <sz val="11"/>
        <rFont val="Wingdings"/>
        <family val="0"/>
      </rPr>
      <t>à</t>
    </r>
    <r>
      <rPr>
        <b/>
        <sz val="11"/>
        <rFont val="Arial"/>
        <family val="2"/>
      </rPr>
      <t xml:space="preserve"> Form III - Download Offline Form”</t>
    </r>
    <r>
      <rPr>
        <sz val="11"/>
        <rFont val="Arial"/>
        <family val="2"/>
      </rPr>
      <t xml:space="preserve"> option on main menu and save it on your computer.</t>
    </r>
  </si>
  <si>
    <t>Step-2: Fill return data for a particular Quarter &amp; Assessment Year in downloaded MS-Excel Form-III downloaded in Step-1.</t>
  </si>
  <si>
    <r>
      <t xml:space="preserve">Step-3: Click </t>
    </r>
    <r>
      <rPr>
        <b/>
        <sz val="11"/>
        <rFont val="Arial"/>
        <family val="2"/>
      </rPr>
      <t>“Validate &amp; Generate XML”</t>
    </r>
    <r>
      <rPr>
        <sz val="11"/>
        <rFont val="Arial"/>
        <family val="2"/>
      </rPr>
      <t xml:space="preserve"> button in Excel sheet to generate XML file and save it at selected location on your computer.</t>
    </r>
  </si>
  <si>
    <t>Step-4: Login with your user-id/pwd of CTD web-portal(http://comtaxappl.uk.gov.in) for uploading the XML file generated in Step-3.</t>
  </si>
  <si>
    <r>
      <t>Step-5: Select “</t>
    </r>
    <r>
      <rPr>
        <b/>
        <sz val="11"/>
        <rFont val="Arial"/>
        <family val="2"/>
      </rPr>
      <t xml:space="preserve">Offline Periodical Returns </t>
    </r>
    <r>
      <rPr>
        <b/>
        <sz val="11"/>
        <rFont val="Wingdings"/>
        <family val="0"/>
      </rPr>
      <t>à</t>
    </r>
    <r>
      <rPr>
        <b/>
        <sz val="11"/>
        <rFont val="Arial"/>
        <family val="2"/>
      </rPr>
      <t xml:space="preserve"> Form III - Upload XML file</t>
    </r>
    <r>
      <rPr>
        <sz val="11"/>
        <rFont val="Arial"/>
        <family val="2"/>
      </rPr>
      <t>” option on main menu to upload XML file.</t>
    </r>
  </si>
  <si>
    <t>Step-6: Select Quarter &amp; Assessment year and type of return (Original/Revised).</t>
  </si>
  <si>
    <t>Step-7: Click “Browse” button to select XML file saved on your computer and click “Upload Form III” to upload it to CTD-UK server.</t>
  </si>
  <si>
    <t>Uploaded data can be viewed and printed using “Return History” option on the main menu.</t>
  </si>
  <si>
    <t>Procedure for offline filing of e-Return(FormIII)</t>
  </si>
  <si>
    <t>TOTAL Purchase Value</t>
  </si>
  <si>
    <t>Purchase Value</t>
  </si>
  <si>
    <t>69 A- TDS (attach details) (Annex. 16)</t>
  </si>
  <si>
    <t>69 B- Tax Deposited</t>
  </si>
  <si>
    <t xml:space="preserve">70- TOTAL TAX CREDIT(65+66+67+68+69A+69B)                                                                             </t>
  </si>
  <si>
    <t>TA_TAXDEPOSITED</t>
  </si>
  <si>
    <t>Canara Bank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</si>
</sst>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dd/mm/yyyy;@"/>
    <numFmt numFmtId="170" formatCode="mmm\-yyyy"/>
    <numFmt numFmtId="171" formatCode="0;[Red]0"/>
    <numFmt numFmtId="172" formatCode="[$-409]d\-mmm\-yy;@"/>
    <numFmt numFmtId="173" formatCode="0.0;[Red]0.0"/>
    <numFmt numFmtId="174" formatCode="0.0_);\(0.0\)"/>
    <numFmt numFmtId="175" formatCode="0.00;[Red]0.00"/>
    <numFmt numFmtId="176" formatCode="m/d/yy;@"/>
  </numFmts>
  <fonts count="6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22"/>
      <color indexed="1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36"/>
      <name val="Arial"/>
      <family val="2"/>
    </font>
    <font>
      <sz val="10"/>
      <color indexed="13"/>
      <name val="Arial"/>
      <family val="2"/>
    </font>
    <font>
      <b/>
      <sz val="9"/>
      <color indexed="13"/>
      <name val="Verdana"/>
      <family val="2"/>
    </font>
    <font>
      <b/>
      <sz val="9"/>
      <color indexed="13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Wingdings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 Black"/>
      <family val="0"/>
    </font>
    <font>
      <b/>
      <sz val="12"/>
      <color indexed="9"/>
      <name val="Verdana"/>
      <family val="0"/>
    </font>
    <font>
      <sz val="12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AF8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3" fillId="35" borderId="10" xfId="0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1" fontId="13" fillId="35" borderId="13" xfId="0" applyNumberFormat="1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4" fillId="36" borderId="16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/>
    </xf>
    <xf numFmtId="0" fontId="13" fillId="35" borderId="19" xfId="0" applyFont="1" applyFill="1" applyBorder="1" applyAlignment="1">
      <alignment/>
    </xf>
    <xf numFmtId="172" fontId="13" fillId="35" borderId="13" xfId="0" applyNumberFormat="1" applyFont="1" applyFill="1" applyBorder="1" applyAlignment="1">
      <alignment/>
    </xf>
    <xf numFmtId="15" fontId="13" fillId="35" borderId="13" xfId="0" applyNumberFormat="1" applyFont="1" applyFill="1" applyBorder="1" applyAlignment="1">
      <alignment/>
    </xf>
    <xf numFmtId="171" fontId="0" fillId="37" borderId="16" xfId="0" applyNumberFormat="1" applyFont="1" applyFill="1" applyBorder="1" applyAlignment="1" applyProtection="1">
      <alignment horizontal="center" vertical="center"/>
      <protection locked="0"/>
    </xf>
    <xf numFmtId="171" fontId="0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11" fillId="33" borderId="21" xfId="0" applyFont="1" applyFill="1" applyBorder="1" applyAlignment="1" applyProtection="1">
      <alignment vertical="center"/>
      <protection locked="0"/>
    </xf>
    <xf numFmtId="0" fontId="17" fillId="38" borderId="17" xfId="0" applyFont="1" applyFill="1" applyBorder="1" applyAlignment="1">
      <alignment horizontal="center" vertical="center" wrapText="1"/>
    </xf>
    <xf numFmtId="0" fontId="17" fillId="38" borderId="17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2" fillId="33" borderId="22" xfId="0" applyFont="1" applyFill="1" applyBorder="1" applyAlignment="1">
      <alignment vertical="center"/>
    </xf>
    <xf numFmtId="0" fontId="17" fillId="38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/>
    </xf>
    <xf numFmtId="175" fontId="0" fillId="37" borderId="16" xfId="0" applyNumberFormat="1" applyFont="1" applyFill="1" applyBorder="1" applyAlignment="1" applyProtection="1">
      <alignment horizontal="center" vertical="center" wrapText="1"/>
      <protection locked="0"/>
    </xf>
    <xf numFmtId="175" fontId="0" fillId="37" borderId="16" xfId="0" applyNumberFormat="1" applyFont="1" applyFill="1" applyBorder="1" applyAlignment="1" applyProtection="1">
      <alignment horizontal="center" vertical="center"/>
      <protection locked="0"/>
    </xf>
    <xf numFmtId="49" fontId="0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vertical="center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/>
    </xf>
    <xf numFmtId="0" fontId="17" fillId="38" borderId="24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7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65" fillId="39" borderId="13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>
      <alignment horizontal="center" vertical="center" wrapText="1"/>
      <protection/>
    </xf>
    <xf numFmtId="0" fontId="0" fillId="39" borderId="25" xfId="0" applyFon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>
      <alignment vertical="center"/>
    </xf>
    <xf numFmtId="0" fontId="65" fillId="39" borderId="32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34" borderId="17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34" borderId="17" xfId="0" applyFont="1" applyFill="1" applyBorder="1" applyAlignment="1">
      <alignment wrapText="1"/>
    </xf>
    <xf numFmtId="0" fontId="12" fillId="34" borderId="21" xfId="0" applyFont="1" applyFill="1" applyBorder="1" applyAlignment="1" applyProtection="1">
      <alignment/>
      <protection locked="0"/>
    </xf>
    <xf numFmtId="0" fontId="12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0" fillId="0" borderId="40" xfId="0" applyBorder="1" applyAlignment="1">
      <alignment wrapText="1"/>
    </xf>
    <xf numFmtId="0" fontId="10" fillId="0" borderId="41" xfId="53" applyBorder="1" applyAlignment="1" applyProtection="1">
      <alignment wrapText="1"/>
      <protection/>
    </xf>
    <xf numFmtId="0" fontId="0" fillId="0" borderId="42" xfId="0" applyBorder="1" applyAlignment="1">
      <alignment wrapText="1"/>
    </xf>
    <xf numFmtId="0" fontId="4" fillId="0" borderId="40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10" fillId="0" borderId="45" xfId="53" applyBorder="1" applyAlignment="1" applyProtection="1">
      <alignment wrapText="1"/>
      <protection/>
    </xf>
    <xf numFmtId="0" fontId="0" fillId="0" borderId="46" xfId="0" applyBorder="1" applyAlignment="1">
      <alignment wrapText="1"/>
    </xf>
    <xf numFmtId="0" fontId="4" fillId="0" borderId="47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48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1" fontId="0" fillId="37" borderId="13" xfId="0" applyNumberFormat="1" applyFill="1" applyBorder="1" applyAlignment="1" applyProtection="1">
      <alignment horizontal="center" vertical="center" wrapText="1"/>
      <protection locked="0"/>
    </xf>
    <xf numFmtId="0" fontId="0" fillId="40" borderId="0" xfId="0" applyFill="1" applyAlignment="1">
      <alignment wrapText="1"/>
    </xf>
    <xf numFmtId="0" fontId="0" fillId="10" borderId="0" xfId="0" applyFill="1" applyAlignment="1">
      <alignment wrapText="1"/>
    </xf>
    <xf numFmtId="0" fontId="22" fillId="41" borderId="0" xfId="0" applyFont="1" applyFill="1" applyAlignment="1">
      <alignment horizontal="center" vertical="center" wrapText="1"/>
    </xf>
    <xf numFmtId="0" fontId="19" fillId="41" borderId="0" xfId="0" applyFont="1" applyFill="1" applyAlignment="1">
      <alignment vertical="center" wrapText="1"/>
    </xf>
    <xf numFmtId="0" fontId="19" fillId="41" borderId="0" xfId="0" applyFont="1" applyFill="1" applyAlignment="1">
      <alignment horizontal="center" vertical="center" wrapText="1"/>
    </xf>
    <xf numFmtId="0" fontId="18" fillId="41" borderId="0" xfId="0" applyFont="1" applyFill="1" applyAlignment="1">
      <alignment vertical="center" wrapText="1"/>
    </xf>
    <xf numFmtId="0" fontId="23" fillId="41" borderId="0" xfId="0" applyFont="1" applyFill="1" applyAlignment="1">
      <alignment vertical="center" wrapText="1"/>
    </xf>
    <xf numFmtId="0" fontId="20" fillId="41" borderId="0" xfId="0" applyFont="1" applyFill="1" applyAlignment="1">
      <alignment horizontal="justify" vertical="center" wrapText="1"/>
    </xf>
    <xf numFmtId="0" fontId="7" fillId="41" borderId="0" xfId="0" applyFont="1" applyFill="1" applyAlignment="1">
      <alignment horizontal="justify" vertical="center" wrapText="1"/>
    </xf>
    <xf numFmtId="0" fontId="66" fillId="41" borderId="0" xfId="0" applyFont="1" applyFill="1" applyAlignment="1">
      <alignment horizontal="justify" vertical="center" wrapText="1"/>
    </xf>
    <xf numFmtId="1" fontId="1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>
      <alignment horizontal="left" vertical="center" wrapText="1"/>
    </xf>
    <xf numFmtId="0" fontId="4" fillId="42" borderId="51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4" fillId="42" borderId="56" xfId="0" applyFont="1" applyFill="1" applyBorder="1" applyAlignment="1" applyProtection="1">
      <alignment horizontal="center" vertical="center" wrapText="1"/>
      <protection/>
    </xf>
    <xf numFmtId="0" fontId="4" fillId="42" borderId="57" xfId="0" applyFont="1" applyFill="1" applyBorder="1" applyAlignment="1" applyProtection="1">
      <alignment horizontal="center" vertical="center" wrapText="1"/>
      <protection/>
    </xf>
    <xf numFmtId="0" fontId="4" fillId="42" borderId="16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top"/>
    </xf>
    <xf numFmtId="0" fontId="0" fillId="33" borderId="21" xfId="0" applyFont="1" applyFill="1" applyBorder="1" applyAlignment="1">
      <alignment horizontal="left" vertical="top"/>
    </xf>
    <xf numFmtId="0" fontId="0" fillId="33" borderId="31" xfId="0" applyFont="1" applyFill="1" applyBorder="1" applyAlignment="1">
      <alignment horizontal="left" vertical="top"/>
    </xf>
    <xf numFmtId="0" fontId="0" fillId="33" borderId="58" xfId="0" applyFont="1" applyFill="1" applyBorder="1" applyAlignment="1">
      <alignment horizontal="left" vertical="top"/>
    </xf>
    <xf numFmtId="0" fontId="0" fillId="33" borderId="59" xfId="0" applyFont="1" applyFill="1" applyBorder="1" applyAlignment="1">
      <alignment horizontal="left" vertical="top"/>
    </xf>
    <xf numFmtId="0" fontId="0" fillId="33" borderId="27" xfId="0" applyFont="1" applyFill="1" applyBorder="1" applyAlignment="1">
      <alignment horizontal="left" vertical="top"/>
    </xf>
    <xf numFmtId="0" fontId="0" fillId="33" borderId="28" xfId="0" applyFont="1" applyFill="1" applyBorder="1" applyAlignment="1">
      <alignment horizontal="left" vertical="top"/>
    </xf>
    <xf numFmtId="0" fontId="0" fillId="33" borderId="26" xfId="0" applyFont="1" applyFill="1" applyBorder="1" applyAlignment="1">
      <alignment horizontal="left" vertical="top"/>
    </xf>
    <xf numFmtId="0" fontId="4" fillId="33" borderId="3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42" borderId="32" xfId="0" applyFont="1" applyFill="1" applyBorder="1" applyAlignment="1">
      <alignment horizontal="center" vertical="center"/>
    </xf>
    <xf numFmtId="0" fontId="4" fillId="42" borderId="2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2" fillId="43" borderId="60" xfId="0" applyFont="1" applyFill="1" applyBorder="1" applyAlignment="1">
      <alignment horizontal="left" vertical="center"/>
    </xf>
    <xf numFmtId="0" fontId="2" fillId="43" borderId="61" xfId="0" applyFont="1" applyFill="1" applyBorder="1" applyAlignment="1">
      <alignment horizontal="left" vertical="center"/>
    </xf>
    <xf numFmtId="0" fontId="2" fillId="43" borderId="62" xfId="0" applyFont="1" applyFill="1" applyBorder="1" applyAlignment="1">
      <alignment horizontal="left" vertical="center"/>
    </xf>
    <xf numFmtId="1" fontId="1" fillId="37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37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42" borderId="32" xfId="0" applyFont="1" applyFill="1" applyBorder="1" applyAlignment="1" applyProtection="1">
      <alignment horizontal="center" vertical="center" wrapText="1"/>
      <protection/>
    </xf>
    <xf numFmtId="0" fontId="4" fillId="42" borderId="25" xfId="0" applyFont="1" applyFill="1" applyBorder="1" applyAlignment="1" applyProtection="1">
      <alignment horizontal="center" vertical="center" wrapText="1"/>
      <protection/>
    </xf>
    <xf numFmtId="1" fontId="4" fillId="42" borderId="16" xfId="0" applyNumberFormat="1" applyFont="1" applyFill="1" applyBorder="1" applyAlignment="1" applyProtection="1">
      <alignment horizontal="center" vertical="center"/>
      <protection/>
    </xf>
    <xf numFmtId="1" fontId="4" fillId="42" borderId="21" xfId="0" applyNumberFormat="1" applyFont="1" applyFill="1" applyBorder="1" applyAlignment="1" applyProtection="1">
      <alignment horizontal="center" vertical="center"/>
      <protection/>
    </xf>
    <xf numFmtId="1" fontId="4" fillId="42" borderId="26" xfId="0" applyNumberFormat="1" applyFont="1" applyFill="1" applyBorder="1" applyAlignment="1" applyProtection="1">
      <alignment horizontal="center" vertical="center"/>
      <protection/>
    </xf>
    <xf numFmtId="0" fontId="1" fillId="33" borderId="52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4" fillId="42" borderId="16" xfId="0" applyFont="1" applyFill="1" applyBorder="1" applyAlignment="1">
      <alignment horizontal="center" vertical="center"/>
    </xf>
    <xf numFmtId="0" fontId="4" fillId="42" borderId="21" xfId="0" applyFont="1" applyFill="1" applyBorder="1" applyAlignment="1">
      <alignment horizontal="center" vertical="center"/>
    </xf>
    <xf numFmtId="0" fontId="4" fillId="42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1" fontId="1" fillId="37" borderId="56" xfId="0" applyNumberFormat="1" applyFont="1" applyFill="1" applyBorder="1" applyAlignment="1" applyProtection="1">
      <alignment horizontal="center" vertical="center" wrapText="1"/>
      <protection locked="0"/>
    </xf>
    <xf numFmtId="1" fontId="1" fillId="37" borderId="57" xfId="0" applyNumberFormat="1" applyFont="1" applyFill="1" applyBorder="1" applyAlignment="1" applyProtection="1">
      <alignment horizontal="center" vertical="center" wrapText="1"/>
      <protection locked="0"/>
    </xf>
    <xf numFmtId="1" fontId="1" fillId="37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37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63" xfId="0" applyFont="1" applyFill="1" applyBorder="1" applyAlignment="1">
      <alignment horizontal="center" vertical="center"/>
    </xf>
    <xf numFmtId="0" fontId="2" fillId="43" borderId="61" xfId="0" applyFont="1" applyFill="1" applyBorder="1" applyAlignment="1">
      <alignment horizontal="center" vertical="center"/>
    </xf>
    <xf numFmtId="0" fontId="2" fillId="43" borderId="62" xfId="0" applyFont="1" applyFill="1" applyBorder="1" applyAlignment="1">
      <alignment horizontal="center" vertical="center"/>
    </xf>
    <xf numFmtId="1" fontId="4" fillId="42" borderId="32" xfId="0" applyNumberFormat="1" applyFont="1" applyFill="1" applyBorder="1" applyAlignment="1">
      <alignment horizontal="center" vertical="center"/>
    </xf>
    <xf numFmtId="1" fontId="4" fillId="42" borderId="25" xfId="0" applyNumberFormat="1" applyFont="1" applyFill="1" applyBorder="1" applyAlignment="1">
      <alignment horizontal="center" vertical="center"/>
    </xf>
    <xf numFmtId="1" fontId="1" fillId="37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1" fontId="4" fillId="42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1" fontId="4" fillId="42" borderId="41" xfId="0" applyNumberFormat="1" applyFont="1" applyFill="1" applyBorder="1" applyAlignment="1" applyProtection="1">
      <alignment horizontal="center" vertical="center" wrapText="1"/>
      <protection/>
    </xf>
    <xf numFmtId="0" fontId="4" fillId="42" borderId="41" xfId="0" applyFont="1" applyFill="1" applyBorder="1" applyAlignment="1" applyProtection="1">
      <alignment horizontal="center" vertical="center" wrapText="1"/>
      <protection/>
    </xf>
    <xf numFmtId="1" fontId="1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" fontId="4" fillId="42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43" borderId="33" xfId="0" applyFont="1" applyFill="1" applyBorder="1" applyAlignment="1">
      <alignment horizontal="left" vertical="center"/>
    </xf>
    <xf numFmtId="0" fontId="2" fillId="43" borderId="36" xfId="0" applyFont="1" applyFill="1" applyBorder="1" applyAlignment="1">
      <alignment horizontal="left" vertical="center"/>
    </xf>
    <xf numFmtId="0" fontId="2" fillId="43" borderId="34" xfId="0" applyFont="1" applyFill="1" applyBorder="1" applyAlignment="1">
      <alignment horizontal="left" vertical="center"/>
    </xf>
    <xf numFmtId="0" fontId="1" fillId="33" borderId="5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/>
    </xf>
    <xf numFmtId="1" fontId="4" fillId="42" borderId="16" xfId="0" applyNumberFormat="1" applyFont="1" applyFill="1" applyBorder="1" applyAlignment="1">
      <alignment horizontal="center" vertical="center"/>
    </xf>
    <xf numFmtId="1" fontId="4" fillId="42" borderId="21" xfId="0" applyNumberFormat="1" applyFont="1" applyFill="1" applyBorder="1" applyAlignment="1">
      <alignment horizontal="center" vertical="center"/>
    </xf>
    <xf numFmtId="1" fontId="4" fillId="42" borderId="23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" fontId="4" fillId="42" borderId="23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1" fontId="4" fillId="42" borderId="25" xfId="0" applyNumberFormat="1" applyFont="1" applyFill="1" applyBorder="1" applyAlignment="1" applyProtection="1">
      <alignment horizontal="center" vertical="center" wrapText="1"/>
      <protection/>
    </xf>
    <xf numFmtId="0" fontId="2" fillId="43" borderId="36" xfId="0" applyFont="1" applyFill="1" applyBorder="1" applyAlignment="1" applyProtection="1">
      <alignment horizontal="right" vertical="center"/>
      <protection locked="0"/>
    </xf>
    <xf numFmtId="0" fontId="1" fillId="37" borderId="32" xfId="0" applyFont="1" applyFill="1" applyBorder="1" applyAlignment="1" applyProtection="1">
      <alignment horizontal="right" vertical="center"/>
      <protection locked="0"/>
    </xf>
    <xf numFmtId="0" fontId="2" fillId="33" borderId="47" xfId="0" applyFont="1" applyFill="1" applyBorder="1" applyAlignment="1" applyProtection="1">
      <alignment horizontal="left" vertical="center"/>
      <protection/>
    </xf>
    <xf numFmtId="0" fontId="2" fillId="33" borderId="32" xfId="0" applyFont="1" applyFill="1" applyBorder="1" applyAlignment="1" applyProtection="1">
      <alignment horizontal="lef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0" fontId="2" fillId="33" borderId="56" xfId="0" applyFont="1" applyFill="1" applyBorder="1" applyAlignment="1" applyProtection="1">
      <alignment horizontal="right" vertical="center"/>
      <protection/>
    </xf>
    <xf numFmtId="0" fontId="1" fillId="37" borderId="56" xfId="0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>
      <alignment horizontal="right" vertical="center"/>
    </xf>
    <xf numFmtId="0" fontId="1" fillId="37" borderId="57" xfId="0" applyFont="1" applyFill="1" applyBorder="1" applyAlignment="1" applyProtection="1">
      <alignment horizontal="center" vertical="center"/>
      <protection locked="0"/>
    </xf>
    <xf numFmtId="171" fontId="1" fillId="37" borderId="32" xfId="0" applyNumberFormat="1" applyFont="1" applyFill="1" applyBorder="1" applyAlignment="1" applyProtection="1">
      <alignment horizontal="center" vertical="center" wrapText="1"/>
      <protection locked="0"/>
    </xf>
    <xf numFmtId="171" fontId="1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60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2" fillId="33" borderId="40" xfId="0" applyFont="1" applyFill="1" applyBorder="1" applyAlignment="1" applyProtection="1">
      <alignment horizontal="left" vertical="center"/>
      <protection/>
    </xf>
    <xf numFmtId="0" fontId="2" fillId="33" borderId="41" xfId="0" applyFont="1" applyFill="1" applyBorder="1" applyAlignment="1" applyProtection="1">
      <alignment horizontal="left" vertical="center"/>
      <protection/>
    </xf>
    <xf numFmtId="49" fontId="1" fillId="37" borderId="70" xfId="0" applyNumberFormat="1" applyFont="1" applyFill="1" applyBorder="1" applyAlignment="1" applyProtection="1">
      <alignment horizontal="right" vertical="center"/>
      <protection locked="0"/>
    </xf>
    <xf numFmtId="49" fontId="1" fillId="37" borderId="71" xfId="0" applyNumberFormat="1" applyFont="1" applyFill="1" applyBorder="1" applyAlignment="1" applyProtection="1">
      <alignment horizontal="right" vertical="center"/>
      <protection locked="0"/>
    </xf>
    <xf numFmtId="49" fontId="1" fillId="37" borderId="72" xfId="0" applyNumberFormat="1" applyFont="1" applyFill="1" applyBorder="1" applyAlignment="1" applyProtection="1">
      <alignment horizontal="right" vertical="center"/>
      <protection locked="0"/>
    </xf>
    <xf numFmtId="0" fontId="1" fillId="37" borderId="41" xfId="0" applyFont="1" applyFill="1" applyBorder="1" applyAlignment="1" applyProtection="1">
      <alignment horizontal="center" vertical="center"/>
      <protection locked="0"/>
    </xf>
    <xf numFmtId="0" fontId="1" fillId="37" borderId="42" xfId="0" applyFont="1" applyFill="1" applyBorder="1" applyAlignment="1" applyProtection="1">
      <alignment horizontal="center" vertical="center"/>
      <protection locked="0"/>
    </xf>
    <xf numFmtId="0" fontId="2" fillId="43" borderId="61" xfId="0" applyFont="1" applyFill="1" applyBorder="1" applyAlignment="1">
      <alignment horizontal="right" vertical="center"/>
    </xf>
    <xf numFmtId="0" fontId="2" fillId="43" borderId="60" xfId="0" applyFont="1" applyFill="1" applyBorder="1" applyAlignment="1">
      <alignment horizontal="center" vertical="center"/>
    </xf>
    <xf numFmtId="171" fontId="4" fillId="42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7" borderId="56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>
      <alignment horizontal="left" vertical="center"/>
    </xf>
    <xf numFmtId="171" fontId="4" fillId="42" borderId="56" xfId="0" applyNumberFormat="1" applyFont="1" applyFill="1" applyBorder="1" applyAlignment="1" applyProtection="1">
      <alignment horizontal="center" vertical="center" wrapText="1"/>
      <protection/>
    </xf>
    <xf numFmtId="171" fontId="1" fillId="37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171" fontId="1" fillId="37" borderId="57" xfId="0" applyNumberFormat="1" applyFont="1" applyFill="1" applyBorder="1" applyAlignment="1" applyProtection="1">
      <alignment horizontal="center" vertical="center" wrapText="1"/>
      <protection locked="0"/>
    </xf>
    <xf numFmtId="171" fontId="4" fillId="42" borderId="25" xfId="0" applyNumberFormat="1" applyFont="1" applyFill="1" applyBorder="1" applyAlignment="1" applyProtection="1">
      <alignment horizontal="center" vertical="center" wrapText="1"/>
      <protection/>
    </xf>
    <xf numFmtId="0" fontId="14" fillId="44" borderId="77" xfId="0" applyFont="1" applyFill="1" applyBorder="1" applyAlignment="1">
      <alignment horizontal="center"/>
    </xf>
    <xf numFmtId="0" fontId="14" fillId="44" borderId="78" xfId="0" applyFont="1" applyFill="1" applyBorder="1" applyAlignment="1">
      <alignment horizontal="center"/>
    </xf>
    <xf numFmtId="0" fontId="14" fillId="44" borderId="79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15" fillId="44" borderId="77" xfId="0" applyFont="1" applyFill="1" applyBorder="1" applyAlignment="1">
      <alignment horizontal="center" vertical="center"/>
    </xf>
    <xf numFmtId="0" fontId="15" fillId="44" borderId="78" xfId="0" applyFont="1" applyFill="1" applyBorder="1" applyAlignment="1">
      <alignment horizontal="center" vertical="center"/>
    </xf>
    <xf numFmtId="0" fontId="15" fillId="44" borderId="79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6" fillId="44" borderId="85" xfId="0" applyFont="1" applyFill="1" applyBorder="1" applyAlignment="1">
      <alignment horizontal="center" vertical="center" wrapText="1"/>
    </xf>
    <xf numFmtId="0" fontId="16" fillId="44" borderId="86" xfId="0" applyFont="1" applyFill="1" applyBorder="1" applyAlignment="1">
      <alignment horizontal="center" vertical="center" wrapText="1"/>
    </xf>
    <xf numFmtId="0" fontId="16" fillId="44" borderId="87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8" xfId="0" applyBorder="1" applyAlignment="1">
      <alignment horizontal="center"/>
    </xf>
    <xf numFmtId="0" fontId="15" fillId="44" borderId="67" xfId="0" applyFont="1" applyFill="1" applyBorder="1" applyAlignment="1">
      <alignment horizontal="center" vertical="center"/>
    </xf>
    <xf numFmtId="0" fontId="15" fillId="44" borderId="68" xfId="0" applyFont="1" applyFill="1" applyBorder="1" applyAlignment="1">
      <alignment horizontal="center" vertical="center"/>
    </xf>
    <xf numFmtId="0" fontId="15" fillId="44" borderId="69" xfId="0" applyFont="1" applyFill="1" applyBorder="1" applyAlignment="1">
      <alignment horizontal="center" vertical="center"/>
    </xf>
    <xf numFmtId="0" fontId="15" fillId="44" borderId="77" xfId="0" applyFont="1" applyFill="1" applyBorder="1" applyAlignment="1">
      <alignment horizontal="left" vertical="center"/>
    </xf>
    <xf numFmtId="0" fontId="15" fillId="44" borderId="78" xfId="0" applyFont="1" applyFill="1" applyBorder="1" applyAlignment="1">
      <alignment horizontal="left" vertical="center"/>
    </xf>
    <xf numFmtId="0" fontId="15" fillId="44" borderId="79" xfId="0" applyFont="1" applyFill="1" applyBorder="1" applyAlignment="1">
      <alignment horizontal="left" vertic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34" borderId="80" xfId="0" applyFill="1" applyBorder="1" applyAlignment="1">
      <alignment horizontal="center"/>
    </xf>
    <xf numFmtId="0" fontId="0" fillId="34" borderId="81" xfId="0" applyFill="1" applyBorder="1" applyAlignment="1">
      <alignment horizontal="center"/>
    </xf>
    <xf numFmtId="0" fontId="0" fillId="34" borderId="8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32.emf" /><Relationship Id="rId3" Type="http://schemas.openxmlformats.org/officeDocument/2006/relationships/image" Target="../media/image21.emf" /><Relationship Id="rId4" Type="http://schemas.openxmlformats.org/officeDocument/2006/relationships/image" Target="../media/image25.emf" /><Relationship Id="rId5" Type="http://schemas.openxmlformats.org/officeDocument/2006/relationships/image" Target="../media/image44.emf" /><Relationship Id="rId6" Type="http://schemas.openxmlformats.org/officeDocument/2006/relationships/image" Target="../media/image26.emf" /><Relationship Id="rId7" Type="http://schemas.openxmlformats.org/officeDocument/2006/relationships/image" Target="../media/image30.emf" /><Relationship Id="rId8" Type="http://schemas.openxmlformats.org/officeDocument/2006/relationships/image" Target="../media/image42.emf" /><Relationship Id="rId9" Type="http://schemas.openxmlformats.org/officeDocument/2006/relationships/image" Target="../media/image40.emf" /><Relationship Id="rId10" Type="http://schemas.openxmlformats.org/officeDocument/2006/relationships/image" Target="../media/image38.emf" /><Relationship Id="rId11" Type="http://schemas.openxmlformats.org/officeDocument/2006/relationships/image" Target="../media/image27.emf" /><Relationship Id="rId12" Type="http://schemas.openxmlformats.org/officeDocument/2006/relationships/image" Target="../media/image20.emf" /><Relationship Id="rId13" Type="http://schemas.openxmlformats.org/officeDocument/2006/relationships/image" Target="../media/image35.emf" /><Relationship Id="rId14" Type="http://schemas.openxmlformats.org/officeDocument/2006/relationships/image" Target="../media/image22.emf" /><Relationship Id="rId15" Type="http://schemas.openxmlformats.org/officeDocument/2006/relationships/image" Target="../media/image24.emf" /><Relationship Id="rId16" Type="http://schemas.openxmlformats.org/officeDocument/2006/relationships/image" Target="../media/image33.emf" /><Relationship Id="rId17" Type="http://schemas.openxmlformats.org/officeDocument/2006/relationships/image" Target="../media/image31.emf" /><Relationship Id="rId18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6886575</xdr:colOff>
      <xdr:row>0</xdr:row>
      <xdr:rowOff>95250</xdr:rowOff>
    </xdr:from>
    <xdr:to>
      <xdr:col>0</xdr:col>
      <xdr:colOff>8134350</xdr:colOff>
      <xdr:row>2</xdr:row>
      <xdr:rowOff>95250</xdr:rowOff>
    </xdr:to>
    <xdr:sp macro="[0]!proceed">
      <xdr:nvSpPr>
        <xdr:cNvPr id="1" name="Rounded Rectangle 1"/>
        <xdr:cNvSpPr>
          <a:spLocks/>
        </xdr:cNvSpPr>
      </xdr:nvSpPr>
      <xdr:spPr>
        <a:xfrm>
          <a:off x="6886575" y="95250"/>
          <a:ext cx="1247775" cy="400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 </a:t>
          </a:r>
          <a:r>
            <a:rPr lang="en-US" cap="none" sz="1600" b="0" i="0" u="none" baseline="0">
              <a:solidFill>
                <a:srgbClr val="FFFFFF"/>
              </a:solidFill>
            </a:rPr>
            <a:t>Proceed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76200</xdr:rowOff>
    </xdr:from>
    <xdr:to>
      <xdr:col>2</xdr:col>
      <xdr:colOff>590550</xdr:colOff>
      <xdr:row>5</xdr:row>
      <xdr:rowOff>352425</xdr:rowOff>
    </xdr:to>
    <xdr:sp macro="[0]!InsertRowsAndFillFormulas_caller">
      <xdr:nvSpPr>
        <xdr:cNvPr id="1" name="Rectangle 67"/>
        <xdr:cNvSpPr>
          <a:spLocks/>
        </xdr:cNvSpPr>
      </xdr:nvSpPr>
      <xdr:spPr>
        <a:xfrm>
          <a:off x="295275" y="1419225"/>
          <a:ext cx="1076325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More</a:t>
          </a:r>
        </a:p>
      </xdr:txBody>
    </xdr:sp>
    <xdr:clientData/>
  </xdr:twoCellAnchor>
  <xdr:twoCellAnchor>
    <xdr:from>
      <xdr:col>2</xdr:col>
      <xdr:colOff>628650</xdr:colOff>
      <xdr:row>5</xdr:row>
      <xdr:rowOff>76200</xdr:rowOff>
    </xdr:from>
    <xdr:to>
      <xdr:col>2</xdr:col>
      <xdr:colOff>1571625</xdr:colOff>
      <xdr:row>5</xdr:row>
      <xdr:rowOff>352425</xdr:rowOff>
    </xdr:to>
    <xdr:sp macro="[0]!DeleteselectedRow">
      <xdr:nvSpPr>
        <xdr:cNvPr id="2" name="Rectangle 68"/>
        <xdr:cNvSpPr>
          <a:spLocks/>
        </xdr:cNvSpPr>
      </xdr:nvSpPr>
      <xdr:spPr>
        <a:xfrm>
          <a:off x="1409700" y="1419225"/>
          <a:ext cx="942975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7</xdr:col>
      <xdr:colOff>333375</xdr:colOff>
      <xdr:row>5</xdr:row>
      <xdr:rowOff>57150</xdr:rowOff>
    </xdr:from>
    <xdr:to>
      <xdr:col>7</xdr:col>
      <xdr:colOff>1409700</xdr:colOff>
      <xdr:row>5</xdr:row>
      <xdr:rowOff>361950</xdr:rowOff>
    </xdr:to>
    <xdr:sp macro="[0]!Mannuapayment">
      <xdr:nvSpPr>
        <xdr:cNvPr id="3" name="Rectangle 6"/>
        <xdr:cNvSpPr>
          <a:spLocks/>
        </xdr:cNvSpPr>
      </xdr:nvSpPr>
      <xdr:spPr>
        <a:xfrm>
          <a:off x="7848600" y="1400175"/>
          <a:ext cx="1076325" cy="30480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Calculate  Sum</a:t>
          </a:r>
        </a:p>
      </xdr:txBody>
    </xdr:sp>
    <xdr:clientData/>
  </xdr:twoCellAnchor>
  <xdr:twoCellAnchor editAs="oneCell">
    <xdr:from>
      <xdr:col>7</xdr:col>
      <xdr:colOff>762000</xdr:colOff>
      <xdr:row>1</xdr:row>
      <xdr:rowOff>57150</xdr:rowOff>
    </xdr:from>
    <xdr:to>
      <xdr:col>7</xdr:col>
      <xdr:colOff>1447800</xdr:colOff>
      <xdr:row>1</xdr:row>
      <xdr:rowOff>247650</xdr:rowOff>
    </xdr:to>
    <xdr:pic>
      <xdr:nvPicPr>
        <xdr:cNvPr id="4" name="lblBac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2860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30</xdr:row>
      <xdr:rowOff>0</xdr:rowOff>
    </xdr:from>
    <xdr:to>
      <xdr:col>3</xdr:col>
      <xdr:colOff>85725</xdr:colOff>
      <xdr:row>30</xdr:row>
      <xdr:rowOff>0</xdr:rowOff>
    </xdr:to>
    <xdr:sp macro="[0]!InsertRowsAndFillFormulas_caller">
      <xdr:nvSpPr>
        <xdr:cNvPr id="1" name="Rectangle 1"/>
        <xdr:cNvSpPr>
          <a:spLocks/>
        </xdr:cNvSpPr>
      </xdr:nvSpPr>
      <xdr:spPr>
        <a:xfrm>
          <a:off x="352425" y="6981825"/>
          <a:ext cx="12382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3</xdr:col>
      <xdr:colOff>200025</xdr:colOff>
      <xdr:row>30</xdr:row>
      <xdr:rowOff>0</xdr:rowOff>
    </xdr:from>
    <xdr:to>
      <xdr:col>4</xdr:col>
      <xdr:colOff>838200</xdr:colOff>
      <xdr:row>30</xdr:row>
      <xdr:rowOff>0</xdr:rowOff>
    </xdr:to>
    <xdr:sp macro="[0]!DeleteselectedRow">
      <xdr:nvSpPr>
        <xdr:cNvPr id="2" name="Rectangle 2"/>
        <xdr:cNvSpPr>
          <a:spLocks/>
        </xdr:cNvSpPr>
      </xdr:nvSpPr>
      <xdr:spPr>
        <a:xfrm>
          <a:off x="1704975" y="6981825"/>
          <a:ext cx="13716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1</xdr:col>
      <xdr:colOff>219075</xdr:colOff>
      <xdr:row>82</xdr:row>
      <xdr:rowOff>0</xdr:rowOff>
    </xdr:from>
    <xdr:to>
      <xdr:col>3</xdr:col>
      <xdr:colOff>85725</xdr:colOff>
      <xdr:row>82</xdr:row>
      <xdr:rowOff>0</xdr:rowOff>
    </xdr:to>
    <xdr:sp macro="[0]!InsertRowsAndFillFormulas_caller">
      <xdr:nvSpPr>
        <xdr:cNvPr id="3" name="Rectangle 17"/>
        <xdr:cNvSpPr>
          <a:spLocks/>
        </xdr:cNvSpPr>
      </xdr:nvSpPr>
      <xdr:spPr>
        <a:xfrm>
          <a:off x="352425" y="19202400"/>
          <a:ext cx="12382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3</xdr:col>
      <xdr:colOff>209550</xdr:colOff>
      <xdr:row>82</xdr:row>
      <xdr:rowOff>0</xdr:rowOff>
    </xdr:from>
    <xdr:to>
      <xdr:col>4</xdr:col>
      <xdr:colOff>847725</xdr:colOff>
      <xdr:row>82</xdr:row>
      <xdr:rowOff>0</xdr:rowOff>
    </xdr:to>
    <xdr:sp>
      <xdr:nvSpPr>
        <xdr:cNvPr id="4" name="Rectangle 18"/>
        <xdr:cNvSpPr>
          <a:spLocks/>
        </xdr:cNvSpPr>
      </xdr:nvSpPr>
      <xdr:spPr>
        <a:xfrm>
          <a:off x="1714500" y="19202400"/>
          <a:ext cx="13716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1</xdr:col>
      <xdr:colOff>219075</xdr:colOff>
      <xdr:row>30</xdr:row>
      <xdr:rowOff>0</xdr:rowOff>
    </xdr:from>
    <xdr:to>
      <xdr:col>3</xdr:col>
      <xdr:colOff>85725</xdr:colOff>
      <xdr:row>30</xdr:row>
      <xdr:rowOff>0</xdr:rowOff>
    </xdr:to>
    <xdr:sp macro="[0]!Rectangle1_Click">
      <xdr:nvSpPr>
        <xdr:cNvPr id="5" name="Rectangle 23"/>
        <xdr:cNvSpPr>
          <a:spLocks/>
        </xdr:cNvSpPr>
      </xdr:nvSpPr>
      <xdr:spPr>
        <a:xfrm>
          <a:off x="352425" y="6981825"/>
          <a:ext cx="12382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3</xdr:col>
      <xdr:colOff>200025</xdr:colOff>
      <xdr:row>30</xdr:row>
      <xdr:rowOff>0</xdr:rowOff>
    </xdr:from>
    <xdr:to>
      <xdr:col>4</xdr:col>
      <xdr:colOff>838200</xdr:colOff>
      <xdr:row>30</xdr:row>
      <xdr:rowOff>0</xdr:rowOff>
    </xdr:to>
    <xdr:sp macro="[0]!InsertRowsAndFillFormulas_caller">
      <xdr:nvSpPr>
        <xdr:cNvPr id="6" name="Rectangle 24"/>
        <xdr:cNvSpPr>
          <a:spLocks/>
        </xdr:cNvSpPr>
      </xdr:nvSpPr>
      <xdr:spPr>
        <a:xfrm>
          <a:off x="1704975" y="6981825"/>
          <a:ext cx="13716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1</xdr:col>
      <xdr:colOff>219075</xdr:colOff>
      <xdr:row>30</xdr:row>
      <xdr:rowOff>0</xdr:rowOff>
    </xdr:from>
    <xdr:to>
      <xdr:col>3</xdr:col>
      <xdr:colOff>85725</xdr:colOff>
      <xdr:row>30</xdr:row>
      <xdr:rowOff>0</xdr:rowOff>
    </xdr:to>
    <xdr:sp macro="[0]!InsertRowsAndFillFormulas_caller">
      <xdr:nvSpPr>
        <xdr:cNvPr id="7" name="Rectangle 29"/>
        <xdr:cNvSpPr>
          <a:spLocks/>
        </xdr:cNvSpPr>
      </xdr:nvSpPr>
      <xdr:spPr>
        <a:xfrm>
          <a:off x="352425" y="6981825"/>
          <a:ext cx="12382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3</xdr:col>
      <xdr:colOff>200025</xdr:colOff>
      <xdr:row>30</xdr:row>
      <xdr:rowOff>0</xdr:rowOff>
    </xdr:from>
    <xdr:to>
      <xdr:col>4</xdr:col>
      <xdr:colOff>838200</xdr:colOff>
      <xdr:row>30</xdr:row>
      <xdr:rowOff>0</xdr:rowOff>
    </xdr:to>
    <xdr:sp macro="[0]!DeleteselectedRow">
      <xdr:nvSpPr>
        <xdr:cNvPr id="8" name="Rectangle 30"/>
        <xdr:cNvSpPr>
          <a:spLocks/>
        </xdr:cNvSpPr>
      </xdr:nvSpPr>
      <xdr:spPr>
        <a:xfrm>
          <a:off x="1704975" y="6981825"/>
          <a:ext cx="13716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1</xdr:col>
      <xdr:colOff>219075</xdr:colOff>
      <xdr:row>30</xdr:row>
      <xdr:rowOff>0</xdr:rowOff>
    </xdr:from>
    <xdr:to>
      <xdr:col>3</xdr:col>
      <xdr:colOff>85725</xdr:colOff>
      <xdr:row>30</xdr:row>
      <xdr:rowOff>0</xdr:rowOff>
    </xdr:to>
    <xdr:sp macro="[0]!InsertRowsAndFillFormulas_caller">
      <xdr:nvSpPr>
        <xdr:cNvPr id="9" name="Rectangle 31"/>
        <xdr:cNvSpPr>
          <a:spLocks/>
        </xdr:cNvSpPr>
      </xdr:nvSpPr>
      <xdr:spPr>
        <a:xfrm>
          <a:off x="352425" y="6981825"/>
          <a:ext cx="12382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3</xdr:col>
      <xdr:colOff>200025</xdr:colOff>
      <xdr:row>30</xdr:row>
      <xdr:rowOff>0</xdr:rowOff>
    </xdr:from>
    <xdr:to>
      <xdr:col>4</xdr:col>
      <xdr:colOff>838200</xdr:colOff>
      <xdr:row>30</xdr:row>
      <xdr:rowOff>0</xdr:rowOff>
    </xdr:to>
    <xdr:sp macro="[0]!DeleteselectedRow">
      <xdr:nvSpPr>
        <xdr:cNvPr id="10" name="Rectangle 32"/>
        <xdr:cNvSpPr>
          <a:spLocks/>
        </xdr:cNvSpPr>
      </xdr:nvSpPr>
      <xdr:spPr>
        <a:xfrm>
          <a:off x="1704975" y="6981825"/>
          <a:ext cx="13716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1</xdr:col>
      <xdr:colOff>219075</xdr:colOff>
      <xdr:row>30</xdr:row>
      <xdr:rowOff>0</xdr:rowOff>
    </xdr:from>
    <xdr:to>
      <xdr:col>3</xdr:col>
      <xdr:colOff>85725</xdr:colOff>
      <xdr:row>30</xdr:row>
      <xdr:rowOff>0</xdr:rowOff>
    </xdr:to>
    <xdr:sp macro="[0]!InsertRowsAndFillFormulas_caller">
      <xdr:nvSpPr>
        <xdr:cNvPr id="11" name="Rectangle 39"/>
        <xdr:cNvSpPr>
          <a:spLocks/>
        </xdr:cNvSpPr>
      </xdr:nvSpPr>
      <xdr:spPr>
        <a:xfrm>
          <a:off x="352425" y="6981825"/>
          <a:ext cx="12382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3</xdr:col>
      <xdr:colOff>200025</xdr:colOff>
      <xdr:row>30</xdr:row>
      <xdr:rowOff>0</xdr:rowOff>
    </xdr:from>
    <xdr:to>
      <xdr:col>4</xdr:col>
      <xdr:colOff>838200</xdr:colOff>
      <xdr:row>30</xdr:row>
      <xdr:rowOff>0</xdr:rowOff>
    </xdr:to>
    <xdr:sp macro="[0]!DeleteselectedRow">
      <xdr:nvSpPr>
        <xdr:cNvPr id="12" name="Rectangle 40"/>
        <xdr:cNvSpPr>
          <a:spLocks/>
        </xdr:cNvSpPr>
      </xdr:nvSpPr>
      <xdr:spPr>
        <a:xfrm>
          <a:off x="1704975" y="6981825"/>
          <a:ext cx="13716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12</xdr:col>
      <xdr:colOff>190500</xdr:colOff>
      <xdr:row>88</xdr:row>
      <xdr:rowOff>47625</xdr:rowOff>
    </xdr:from>
    <xdr:to>
      <xdr:col>17</xdr:col>
      <xdr:colOff>0</xdr:colOff>
      <xdr:row>90</xdr:row>
      <xdr:rowOff>142875</xdr:rowOff>
    </xdr:to>
    <xdr:sp macro="[0]!createxml">
      <xdr:nvSpPr>
        <xdr:cNvPr id="13" name="Rectangle 41"/>
        <xdr:cNvSpPr>
          <a:spLocks/>
        </xdr:cNvSpPr>
      </xdr:nvSpPr>
      <xdr:spPr>
        <a:xfrm>
          <a:off x="7019925" y="20345400"/>
          <a:ext cx="2352675" cy="41910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 Validate &amp; Generate XML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161925</xdr:rowOff>
    </xdr:from>
    <xdr:to>
      <xdr:col>17</xdr:col>
      <xdr:colOff>9525</xdr:colOff>
      <xdr:row>2</xdr:row>
      <xdr:rowOff>47625</xdr:rowOff>
    </xdr:to>
    <xdr:pic>
      <xdr:nvPicPr>
        <xdr:cNvPr id="14" name="Picture 9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9267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9</xdr:col>
      <xdr:colOff>0</xdr:colOff>
      <xdr:row>6</xdr:row>
      <xdr:rowOff>0</xdr:rowOff>
    </xdr:to>
    <xdr:pic>
      <xdr:nvPicPr>
        <xdr:cNvPr id="15" name="combo_peri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990725"/>
          <a:ext cx="1571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</xdr:row>
      <xdr:rowOff>9525</xdr:rowOff>
    </xdr:from>
    <xdr:to>
      <xdr:col>17</xdr:col>
      <xdr:colOff>19050</xdr:colOff>
      <xdr:row>7</xdr:row>
      <xdr:rowOff>9525</xdr:rowOff>
    </xdr:to>
    <xdr:pic>
      <xdr:nvPicPr>
        <xdr:cNvPr id="16" name="Combo_ass_y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200025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31</xdr:row>
      <xdr:rowOff>0</xdr:rowOff>
    </xdr:from>
    <xdr:to>
      <xdr:col>16</xdr:col>
      <xdr:colOff>247650</xdr:colOff>
      <xdr:row>32</xdr:row>
      <xdr:rowOff>0</xdr:rowOff>
    </xdr:to>
    <xdr:pic>
      <xdr:nvPicPr>
        <xdr:cNvPr id="17" name="lblEnterDetai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24850" y="716280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28</xdr:row>
      <xdr:rowOff>9525</xdr:rowOff>
    </xdr:from>
    <xdr:to>
      <xdr:col>16</xdr:col>
      <xdr:colOff>247650</xdr:colOff>
      <xdr:row>28</xdr:row>
      <xdr:rowOff>219075</xdr:rowOff>
    </xdr:to>
    <xdr:pic>
      <xdr:nvPicPr>
        <xdr:cNvPr id="18" name="lblEnterDetai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657225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34</xdr:row>
      <xdr:rowOff>0</xdr:rowOff>
    </xdr:from>
    <xdr:to>
      <xdr:col>16</xdr:col>
      <xdr:colOff>247650</xdr:colOff>
      <xdr:row>35</xdr:row>
      <xdr:rowOff>0</xdr:rowOff>
    </xdr:to>
    <xdr:pic>
      <xdr:nvPicPr>
        <xdr:cNvPr id="19" name="lblEnterDetail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777240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39</xdr:row>
      <xdr:rowOff>19050</xdr:rowOff>
    </xdr:from>
    <xdr:to>
      <xdr:col>17</xdr:col>
      <xdr:colOff>0</xdr:colOff>
      <xdr:row>39</xdr:row>
      <xdr:rowOff>257175</xdr:rowOff>
    </xdr:to>
    <xdr:pic>
      <xdr:nvPicPr>
        <xdr:cNvPr id="20" name="lblEnterDetail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34375" y="8772525"/>
          <a:ext cx="1038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58</xdr:row>
      <xdr:rowOff>9525</xdr:rowOff>
    </xdr:from>
    <xdr:to>
      <xdr:col>16</xdr:col>
      <xdr:colOff>247650</xdr:colOff>
      <xdr:row>59</xdr:row>
      <xdr:rowOff>9525</xdr:rowOff>
    </xdr:to>
    <xdr:pic>
      <xdr:nvPicPr>
        <xdr:cNvPr id="21" name="lblEnterDetail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4850" y="1291590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61</xdr:row>
      <xdr:rowOff>9525</xdr:rowOff>
    </xdr:from>
    <xdr:to>
      <xdr:col>16</xdr:col>
      <xdr:colOff>247650</xdr:colOff>
      <xdr:row>62</xdr:row>
      <xdr:rowOff>9525</xdr:rowOff>
    </xdr:to>
    <xdr:pic>
      <xdr:nvPicPr>
        <xdr:cNvPr id="22" name="lblEnterDetail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24850" y="136493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64</xdr:row>
      <xdr:rowOff>0</xdr:rowOff>
    </xdr:from>
    <xdr:to>
      <xdr:col>16</xdr:col>
      <xdr:colOff>247650</xdr:colOff>
      <xdr:row>65</xdr:row>
      <xdr:rowOff>0</xdr:rowOff>
    </xdr:to>
    <xdr:pic>
      <xdr:nvPicPr>
        <xdr:cNvPr id="23" name="lblEnterDetail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24850" y="144208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79</xdr:row>
      <xdr:rowOff>9525</xdr:rowOff>
    </xdr:from>
    <xdr:to>
      <xdr:col>16</xdr:col>
      <xdr:colOff>247650</xdr:colOff>
      <xdr:row>79</xdr:row>
      <xdr:rowOff>247650</xdr:rowOff>
    </xdr:to>
    <xdr:pic>
      <xdr:nvPicPr>
        <xdr:cNvPr id="24" name="lblEnterDetail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58175" y="18583275"/>
          <a:ext cx="1104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742950</xdr:colOff>
      <xdr:row>80</xdr:row>
      <xdr:rowOff>19050</xdr:rowOff>
    </xdr:from>
    <xdr:to>
      <xdr:col>16</xdr:col>
      <xdr:colOff>247650</xdr:colOff>
      <xdr:row>81</xdr:row>
      <xdr:rowOff>19050</xdr:rowOff>
    </xdr:to>
    <xdr:pic>
      <xdr:nvPicPr>
        <xdr:cNvPr id="25" name="lblStatePayment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72375" y="18840450"/>
          <a:ext cx="1790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81</xdr:row>
      <xdr:rowOff>19050</xdr:rowOff>
    </xdr:from>
    <xdr:to>
      <xdr:col>16</xdr:col>
      <xdr:colOff>247650</xdr:colOff>
      <xdr:row>82</xdr:row>
      <xdr:rowOff>28575</xdr:rowOff>
    </xdr:to>
    <xdr:pic>
      <xdr:nvPicPr>
        <xdr:cNvPr id="26" name="lblStatePayment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81900" y="19030950"/>
          <a:ext cx="1781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82</xdr:row>
      <xdr:rowOff>28575</xdr:rowOff>
    </xdr:from>
    <xdr:to>
      <xdr:col>16</xdr:col>
      <xdr:colOff>247650</xdr:colOff>
      <xdr:row>83</xdr:row>
      <xdr:rowOff>28575</xdr:rowOff>
    </xdr:to>
    <xdr:pic>
      <xdr:nvPicPr>
        <xdr:cNvPr id="27" name="lblStatePayment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81900" y="19230975"/>
          <a:ext cx="1781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83</xdr:row>
      <xdr:rowOff>28575</xdr:rowOff>
    </xdr:from>
    <xdr:to>
      <xdr:col>16</xdr:col>
      <xdr:colOff>247650</xdr:colOff>
      <xdr:row>84</xdr:row>
      <xdr:rowOff>28575</xdr:rowOff>
    </xdr:to>
    <xdr:pic>
      <xdr:nvPicPr>
        <xdr:cNvPr id="28" name="lblStatePayment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81900" y="19421475"/>
          <a:ext cx="1781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84</xdr:row>
      <xdr:rowOff>28575</xdr:rowOff>
    </xdr:from>
    <xdr:to>
      <xdr:col>16</xdr:col>
      <xdr:colOff>247650</xdr:colOff>
      <xdr:row>85</xdr:row>
      <xdr:rowOff>19050</xdr:rowOff>
    </xdr:to>
    <xdr:pic>
      <xdr:nvPicPr>
        <xdr:cNvPr id="29" name="lblStatePayment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81900" y="19611975"/>
          <a:ext cx="1781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78</xdr:row>
      <xdr:rowOff>38100</xdr:rowOff>
    </xdr:from>
    <xdr:to>
      <xdr:col>2</xdr:col>
      <xdr:colOff>238125</xdr:colOff>
      <xdr:row>78</xdr:row>
      <xdr:rowOff>314325</xdr:rowOff>
    </xdr:to>
    <xdr:pic>
      <xdr:nvPicPr>
        <xdr:cNvPr id="30" name="opttaxcf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8125" y="18097500"/>
          <a:ext cx="819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78</xdr:row>
      <xdr:rowOff>285750</xdr:rowOff>
    </xdr:from>
    <xdr:to>
      <xdr:col>2</xdr:col>
      <xdr:colOff>638175</xdr:colOff>
      <xdr:row>78</xdr:row>
      <xdr:rowOff>514350</xdr:rowOff>
    </xdr:to>
    <xdr:pic>
      <xdr:nvPicPr>
        <xdr:cNvPr id="31" name="OptRefundClaim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8600" y="1834515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47625</xdr:rowOff>
    </xdr:from>
    <xdr:to>
      <xdr:col>2</xdr:col>
      <xdr:colOff>762000</xdr:colOff>
      <xdr:row>5</xdr:row>
      <xdr:rowOff>304800</xdr:rowOff>
    </xdr:to>
    <xdr:sp macro="[0]!InsertRowsAndFillFormulas_caller">
      <xdr:nvSpPr>
        <xdr:cNvPr id="1" name="Rectangle 67"/>
        <xdr:cNvSpPr>
          <a:spLocks/>
        </xdr:cNvSpPr>
      </xdr:nvSpPr>
      <xdr:spPr>
        <a:xfrm>
          <a:off x="314325" y="1571625"/>
          <a:ext cx="1266825" cy="2571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Add More</a:t>
          </a:r>
        </a:p>
      </xdr:txBody>
    </xdr:sp>
    <xdr:clientData/>
  </xdr:twoCellAnchor>
  <xdr:twoCellAnchor>
    <xdr:from>
      <xdr:col>2</xdr:col>
      <xdr:colOff>828675</xdr:colOff>
      <xdr:row>5</xdr:row>
      <xdr:rowOff>57150</xdr:rowOff>
    </xdr:from>
    <xdr:to>
      <xdr:col>3</xdr:col>
      <xdr:colOff>571500</xdr:colOff>
      <xdr:row>5</xdr:row>
      <xdr:rowOff>304800</xdr:rowOff>
    </xdr:to>
    <xdr:sp macro="[0]!DeleteselectedRow">
      <xdr:nvSpPr>
        <xdr:cNvPr id="2" name="Rectangle 68"/>
        <xdr:cNvSpPr>
          <a:spLocks/>
        </xdr:cNvSpPr>
      </xdr:nvSpPr>
      <xdr:spPr>
        <a:xfrm>
          <a:off x="1647825" y="1581150"/>
          <a:ext cx="1447800" cy="24765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5</xdr:col>
      <xdr:colOff>200025</xdr:colOff>
      <xdr:row>5</xdr:row>
      <xdr:rowOff>47625</xdr:rowOff>
    </xdr:from>
    <xdr:to>
      <xdr:col>5</xdr:col>
      <xdr:colOff>1504950</xdr:colOff>
      <xdr:row>5</xdr:row>
      <xdr:rowOff>304800</xdr:rowOff>
    </xdr:to>
    <xdr:sp macro="[0]!Compute_Sum">
      <xdr:nvSpPr>
        <xdr:cNvPr id="3" name="Rectangle 67"/>
        <xdr:cNvSpPr>
          <a:spLocks/>
        </xdr:cNvSpPr>
      </xdr:nvSpPr>
      <xdr:spPr>
        <a:xfrm>
          <a:off x="5991225" y="1571625"/>
          <a:ext cx="1304925" cy="2571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Compute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Sum</a:t>
          </a:r>
        </a:p>
      </xdr:txBody>
    </xdr:sp>
    <xdr:clientData/>
  </xdr:twoCellAnchor>
  <xdr:twoCellAnchor>
    <xdr:from>
      <xdr:col>5</xdr:col>
      <xdr:colOff>523875</xdr:colOff>
      <xdr:row>1</xdr:row>
      <xdr:rowOff>19050</xdr:rowOff>
    </xdr:from>
    <xdr:to>
      <xdr:col>5</xdr:col>
      <xdr:colOff>1504950</xdr:colOff>
      <xdr:row>1</xdr:row>
      <xdr:rowOff>247650</xdr:rowOff>
    </xdr:to>
    <xdr:sp macro="[0]!Back_Click">
      <xdr:nvSpPr>
        <xdr:cNvPr id="4" name="Rectangle 6"/>
        <xdr:cNvSpPr>
          <a:spLocks/>
        </xdr:cNvSpPr>
      </xdr:nvSpPr>
      <xdr:spPr>
        <a:xfrm>
          <a:off x="6315075" y="161925"/>
          <a:ext cx="981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85725</xdr:rowOff>
    </xdr:from>
    <xdr:to>
      <xdr:col>2</xdr:col>
      <xdr:colOff>885825</xdr:colOff>
      <xdr:row>5</xdr:row>
      <xdr:rowOff>323850</xdr:rowOff>
    </xdr:to>
    <xdr:sp macro="[0]!InsertRowsAndFillFormulas_caller">
      <xdr:nvSpPr>
        <xdr:cNvPr id="1" name="Rectangle 67"/>
        <xdr:cNvSpPr>
          <a:spLocks/>
        </xdr:cNvSpPr>
      </xdr:nvSpPr>
      <xdr:spPr>
        <a:xfrm>
          <a:off x="247650" y="1638300"/>
          <a:ext cx="1266825" cy="2381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2</xdr:col>
      <xdr:colOff>952500</xdr:colOff>
      <xdr:row>5</xdr:row>
      <xdr:rowOff>76200</xdr:rowOff>
    </xdr:from>
    <xdr:to>
      <xdr:col>3</xdr:col>
      <xdr:colOff>971550</xdr:colOff>
      <xdr:row>5</xdr:row>
      <xdr:rowOff>323850</xdr:rowOff>
    </xdr:to>
    <xdr:sp macro="[0]!DeleteselectedRow">
      <xdr:nvSpPr>
        <xdr:cNvPr id="2" name="Rectangle 68"/>
        <xdr:cNvSpPr>
          <a:spLocks/>
        </xdr:cNvSpPr>
      </xdr:nvSpPr>
      <xdr:spPr>
        <a:xfrm>
          <a:off x="1581150" y="1628775"/>
          <a:ext cx="1447800" cy="24765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5</xdr:col>
      <xdr:colOff>304800</xdr:colOff>
      <xdr:row>5</xdr:row>
      <xdr:rowOff>66675</xdr:rowOff>
    </xdr:from>
    <xdr:to>
      <xdr:col>5</xdr:col>
      <xdr:colOff>1571625</xdr:colOff>
      <xdr:row>5</xdr:row>
      <xdr:rowOff>323850</xdr:rowOff>
    </xdr:to>
    <xdr:sp macro="[0]!Compute_Sum">
      <xdr:nvSpPr>
        <xdr:cNvPr id="3" name="Rectangle 67"/>
        <xdr:cNvSpPr>
          <a:spLocks/>
        </xdr:cNvSpPr>
      </xdr:nvSpPr>
      <xdr:spPr>
        <a:xfrm flipH="1">
          <a:off x="5667375" y="1619250"/>
          <a:ext cx="1266825" cy="2571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Compute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Sum</a:t>
          </a:r>
        </a:p>
      </xdr:txBody>
    </xdr:sp>
    <xdr:clientData/>
  </xdr:twoCellAnchor>
  <xdr:twoCellAnchor>
    <xdr:from>
      <xdr:col>5</xdr:col>
      <xdr:colOff>600075</xdr:colOff>
      <xdr:row>1</xdr:row>
      <xdr:rowOff>0</xdr:rowOff>
    </xdr:from>
    <xdr:to>
      <xdr:col>5</xdr:col>
      <xdr:colOff>1581150</xdr:colOff>
      <xdr:row>1</xdr:row>
      <xdr:rowOff>228600</xdr:rowOff>
    </xdr:to>
    <xdr:sp macro="[0]!Back_Click">
      <xdr:nvSpPr>
        <xdr:cNvPr id="4" name="Rectangle 6"/>
        <xdr:cNvSpPr>
          <a:spLocks/>
        </xdr:cNvSpPr>
      </xdr:nvSpPr>
      <xdr:spPr>
        <a:xfrm>
          <a:off x="5962650" y="171450"/>
          <a:ext cx="981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76200</xdr:rowOff>
    </xdr:from>
    <xdr:to>
      <xdr:col>2</xdr:col>
      <xdr:colOff>704850</xdr:colOff>
      <xdr:row>5</xdr:row>
      <xdr:rowOff>333375</xdr:rowOff>
    </xdr:to>
    <xdr:sp macro="[0]!InsertRowsAndFillFormulas_caller">
      <xdr:nvSpPr>
        <xdr:cNvPr id="1" name="Rectangle 67"/>
        <xdr:cNvSpPr>
          <a:spLocks/>
        </xdr:cNvSpPr>
      </xdr:nvSpPr>
      <xdr:spPr>
        <a:xfrm>
          <a:off x="409575" y="1590675"/>
          <a:ext cx="1228725" cy="2571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2</xdr:col>
      <xdr:colOff>733425</xdr:colOff>
      <xdr:row>5</xdr:row>
      <xdr:rowOff>66675</xdr:rowOff>
    </xdr:from>
    <xdr:to>
      <xdr:col>3</xdr:col>
      <xdr:colOff>733425</xdr:colOff>
      <xdr:row>5</xdr:row>
      <xdr:rowOff>333375</xdr:rowOff>
    </xdr:to>
    <xdr:sp macro="[0]!DeleteselectedRow">
      <xdr:nvSpPr>
        <xdr:cNvPr id="2" name="Rectangle 68"/>
        <xdr:cNvSpPr>
          <a:spLocks/>
        </xdr:cNvSpPr>
      </xdr:nvSpPr>
      <xdr:spPr>
        <a:xfrm>
          <a:off x="1666875" y="1581150"/>
          <a:ext cx="1590675" cy="26670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1390650</xdr:colOff>
      <xdr:row>5</xdr:row>
      <xdr:rowOff>314325</xdr:rowOff>
    </xdr:to>
    <xdr:sp macro="[0]!Compute_Sum">
      <xdr:nvSpPr>
        <xdr:cNvPr id="3" name="Rectangle 67"/>
        <xdr:cNvSpPr>
          <a:spLocks/>
        </xdr:cNvSpPr>
      </xdr:nvSpPr>
      <xdr:spPr>
        <a:xfrm>
          <a:off x="6276975" y="1571625"/>
          <a:ext cx="1390650" cy="2571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Compute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Sum</a:t>
          </a:r>
        </a:p>
      </xdr:txBody>
    </xdr:sp>
    <xdr:clientData/>
  </xdr:twoCellAnchor>
  <xdr:twoCellAnchor>
    <xdr:from>
      <xdr:col>5</xdr:col>
      <xdr:colOff>419100</xdr:colOff>
      <xdr:row>1</xdr:row>
      <xdr:rowOff>9525</xdr:rowOff>
    </xdr:from>
    <xdr:to>
      <xdr:col>5</xdr:col>
      <xdr:colOff>1400175</xdr:colOff>
      <xdr:row>1</xdr:row>
      <xdr:rowOff>238125</xdr:rowOff>
    </xdr:to>
    <xdr:sp macro="[0]!Back_Click">
      <xdr:nvSpPr>
        <xdr:cNvPr id="4" name="Rectangle 6"/>
        <xdr:cNvSpPr>
          <a:spLocks/>
        </xdr:cNvSpPr>
      </xdr:nvSpPr>
      <xdr:spPr>
        <a:xfrm>
          <a:off x="6696075" y="180975"/>
          <a:ext cx="981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76200</xdr:rowOff>
    </xdr:from>
    <xdr:to>
      <xdr:col>2</xdr:col>
      <xdr:colOff>609600</xdr:colOff>
      <xdr:row>5</xdr:row>
      <xdr:rowOff>352425</xdr:rowOff>
    </xdr:to>
    <xdr:sp macro="[0]!InsertRowsAndFillFormulas_caller">
      <xdr:nvSpPr>
        <xdr:cNvPr id="1" name="Rectangle 67"/>
        <xdr:cNvSpPr>
          <a:spLocks/>
        </xdr:cNvSpPr>
      </xdr:nvSpPr>
      <xdr:spPr>
        <a:xfrm>
          <a:off x="371475" y="1647825"/>
          <a:ext cx="1133475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2</xdr:col>
      <xdr:colOff>676275</xdr:colOff>
      <xdr:row>5</xdr:row>
      <xdr:rowOff>76200</xdr:rowOff>
    </xdr:from>
    <xdr:to>
      <xdr:col>3</xdr:col>
      <xdr:colOff>628650</xdr:colOff>
      <xdr:row>5</xdr:row>
      <xdr:rowOff>352425</xdr:rowOff>
    </xdr:to>
    <xdr:sp macro="[0]!DeleteselectedRow">
      <xdr:nvSpPr>
        <xdr:cNvPr id="2" name="Rectangle 68"/>
        <xdr:cNvSpPr>
          <a:spLocks/>
        </xdr:cNvSpPr>
      </xdr:nvSpPr>
      <xdr:spPr>
        <a:xfrm>
          <a:off x="1571625" y="1647825"/>
          <a:ext cx="1657350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5</xdr:col>
      <xdr:colOff>276225</xdr:colOff>
      <xdr:row>5</xdr:row>
      <xdr:rowOff>66675</xdr:rowOff>
    </xdr:from>
    <xdr:to>
      <xdr:col>5</xdr:col>
      <xdr:colOff>1666875</xdr:colOff>
      <xdr:row>5</xdr:row>
      <xdr:rowOff>352425</xdr:rowOff>
    </xdr:to>
    <xdr:sp macro="[0]!Compute_Sum">
      <xdr:nvSpPr>
        <xdr:cNvPr id="3" name="Rectangle 67"/>
        <xdr:cNvSpPr>
          <a:spLocks/>
        </xdr:cNvSpPr>
      </xdr:nvSpPr>
      <xdr:spPr>
        <a:xfrm>
          <a:off x="6762750" y="1638300"/>
          <a:ext cx="1390650" cy="28575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Compute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Sum</a:t>
          </a:r>
        </a:p>
      </xdr:txBody>
    </xdr:sp>
    <xdr:clientData/>
  </xdr:twoCellAnchor>
  <xdr:twoCellAnchor>
    <xdr:from>
      <xdr:col>5</xdr:col>
      <xdr:colOff>704850</xdr:colOff>
      <xdr:row>1</xdr:row>
      <xdr:rowOff>9525</xdr:rowOff>
    </xdr:from>
    <xdr:to>
      <xdr:col>5</xdr:col>
      <xdr:colOff>1685925</xdr:colOff>
      <xdr:row>1</xdr:row>
      <xdr:rowOff>238125</xdr:rowOff>
    </xdr:to>
    <xdr:sp macro="[0]!Back_Click">
      <xdr:nvSpPr>
        <xdr:cNvPr id="4" name="Rectangle 5"/>
        <xdr:cNvSpPr>
          <a:spLocks/>
        </xdr:cNvSpPr>
      </xdr:nvSpPr>
      <xdr:spPr>
        <a:xfrm>
          <a:off x="7191375" y="180975"/>
          <a:ext cx="981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38100</xdr:rowOff>
    </xdr:from>
    <xdr:to>
      <xdr:col>2</xdr:col>
      <xdr:colOff>895350</xdr:colOff>
      <xdr:row>5</xdr:row>
      <xdr:rowOff>314325</xdr:rowOff>
    </xdr:to>
    <xdr:sp macro="[0]!InsertRowsAndFillFormulas_caller">
      <xdr:nvSpPr>
        <xdr:cNvPr id="1" name="Rectangle 67"/>
        <xdr:cNvSpPr>
          <a:spLocks/>
        </xdr:cNvSpPr>
      </xdr:nvSpPr>
      <xdr:spPr>
        <a:xfrm>
          <a:off x="409575" y="1638300"/>
          <a:ext cx="1228725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2</xdr:col>
      <xdr:colOff>971550</xdr:colOff>
      <xdr:row>5</xdr:row>
      <xdr:rowOff>47625</xdr:rowOff>
    </xdr:from>
    <xdr:to>
      <xdr:col>3</xdr:col>
      <xdr:colOff>1028700</xdr:colOff>
      <xdr:row>5</xdr:row>
      <xdr:rowOff>323850</xdr:rowOff>
    </xdr:to>
    <xdr:sp macro="[0]!DeleteselectedRow">
      <xdr:nvSpPr>
        <xdr:cNvPr id="2" name="Rectangle 68"/>
        <xdr:cNvSpPr>
          <a:spLocks/>
        </xdr:cNvSpPr>
      </xdr:nvSpPr>
      <xdr:spPr>
        <a:xfrm>
          <a:off x="1714500" y="1647825"/>
          <a:ext cx="1571625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5</xdr:col>
      <xdr:colOff>1152525</xdr:colOff>
      <xdr:row>5</xdr:row>
      <xdr:rowOff>47625</xdr:rowOff>
    </xdr:from>
    <xdr:to>
      <xdr:col>5</xdr:col>
      <xdr:colOff>2457450</xdr:colOff>
      <xdr:row>5</xdr:row>
      <xdr:rowOff>314325</xdr:rowOff>
    </xdr:to>
    <xdr:sp macro="[0]!Compute_Sum">
      <xdr:nvSpPr>
        <xdr:cNvPr id="3" name="Rectangle 67"/>
        <xdr:cNvSpPr>
          <a:spLocks/>
        </xdr:cNvSpPr>
      </xdr:nvSpPr>
      <xdr:spPr>
        <a:xfrm>
          <a:off x="6877050" y="1647825"/>
          <a:ext cx="1304925" cy="26670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Compute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Sum</a:t>
          </a:r>
        </a:p>
      </xdr:txBody>
    </xdr:sp>
    <xdr:clientData/>
  </xdr:twoCellAnchor>
  <xdr:twoCellAnchor>
    <xdr:from>
      <xdr:col>5</xdr:col>
      <xdr:colOff>1504950</xdr:colOff>
      <xdr:row>1</xdr:row>
      <xdr:rowOff>38100</xdr:rowOff>
    </xdr:from>
    <xdr:to>
      <xdr:col>5</xdr:col>
      <xdr:colOff>2486025</xdr:colOff>
      <xdr:row>1</xdr:row>
      <xdr:rowOff>266700</xdr:rowOff>
    </xdr:to>
    <xdr:sp macro="[0]!Back_Click">
      <xdr:nvSpPr>
        <xdr:cNvPr id="4" name="Rectangle 4"/>
        <xdr:cNvSpPr>
          <a:spLocks/>
        </xdr:cNvSpPr>
      </xdr:nvSpPr>
      <xdr:spPr>
        <a:xfrm>
          <a:off x="7229475" y="209550"/>
          <a:ext cx="981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Back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76200</xdr:rowOff>
    </xdr:from>
    <xdr:to>
      <xdr:col>2</xdr:col>
      <xdr:colOff>990600</xdr:colOff>
      <xdr:row>5</xdr:row>
      <xdr:rowOff>352425</xdr:rowOff>
    </xdr:to>
    <xdr:sp macro="[0]!InsertRowsAndFillFormulas_caller">
      <xdr:nvSpPr>
        <xdr:cNvPr id="1" name="Rectangle 67"/>
        <xdr:cNvSpPr>
          <a:spLocks/>
        </xdr:cNvSpPr>
      </xdr:nvSpPr>
      <xdr:spPr>
        <a:xfrm>
          <a:off x="400050" y="1685925"/>
          <a:ext cx="1314450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2</xdr:col>
      <xdr:colOff>1085850</xdr:colOff>
      <xdr:row>5</xdr:row>
      <xdr:rowOff>66675</xdr:rowOff>
    </xdr:from>
    <xdr:to>
      <xdr:col>3</xdr:col>
      <xdr:colOff>1057275</xdr:colOff>
      <xdr:row>5</xdr:row>
      <xdr:rowOff>342900</xdr:rowOff>
    </xdr:to>
    <xdr:sp macro="[0]!DeleteselectedRow">
      <xdr:nvSpPr>
        <xdr:cNvPr id="2" name="Rectangle 68"/>
        <xdr:cNvSpPr>
          <a:spLocks/>
        </xdr:cNvSpPr>
      </xdr:nvSpPr>
      <xdr:spPr>
        <a:xfrm>
          <a:off x="1809750" y="1676400"/>
          <a:ext cx="1800225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5</xdr:col>
      <xdr:colOff>257175</xdr:colOff>
      <xdr:row>5</xdr:row>
      <xdr:rowOff>66675</xdr:rowOff>
    </xdr:from>
    <xdr:to>
      <xdr:col>5</xdr:col>
      <xdr:colOff>1847850</xdr:colOff>
      <xdr:row>5</xdr:row>
      <xdr:rowOff>333375</xdr:rowOff>
    </xdr:to>
    <xdr:sp macro="[0]!Compute_Sum">
      <xdr:nvSpPr>
        <xdr:cNvPr id="3" name="Rectangle 67"/>
        <xdr:cNvSpPr>
          <a:spLocks/>
        </xdr:cNvSpPr>
      </xdr:nvSpPr>
      <xdr:spPr>
        <a:xfrm>
          <a:off x="6591300" y="1676400"/>
          <a:ext cx="1590675" cy="26670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Compute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Sum</a:t>
          </a:r>
        </a:p>
      </xdr:txBody>
    </xdr:sp>
    <xdr:clientData/>
  </xdr:twoCellAnchor>
  <xdr:twoCellAnchor>
    <xdr:from>
      <xdr:col>5</xdr:col>
      <xdr:colOff>895350</xdr:colOff>
      <xdr:row>1</xdr:row>
      <xdr:rowOff>28575</xdr:rowOff>
    </xdr:from>
    <xdr:to>
      <xdr:col>5</xdr:col>
      <xdr:colOff>1876425</xdr:colOff>
      <xdr:row>1</xdr:row>
      <xdr:rowOff>257175</xdr:rowOff>
    </xdr:to>
    <xdr:sp macro="[0]!Back_Click">
      <xdr:nvSpPr>
        <xdr:cNvPr id="4" name="Rectangle 4"/>
        <xdr:cNvSpPr>
          <a:spLocks/>
        </xdr:cNvSpPr>
      </xdr:nvSpPr>
      <xdr:spPr>
        <a:xfrm>
          <a:off x="7229475" y="200025"/>
          <a:ext cx="981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Back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47625</xdr:rowOff>
    </xdr:from>
    <xdr:to>
      <xdr:col>2</xdr:col>
      <xdr:colOff>590550</xdr:colOff>
      <xdr:row>5</xdr:row>
      <xdr:rowOff>323850</xdr:rowOff>
    </xdr:to>
    <xdr:sp macro="[0]!InsertRowsAndFillFormulas_caller">
      <xdr:nvSpPr>
        <xdr:cNvPr id="1" name="Rectangle 67"/>
        <xdr:cNvSpPr>
          <a:spLocks/>
        </xdr:cNvSpPr>
      </xdr:nvSpPr>
      <xdr:spPr>
        <a:xfrm>
          <a:off x="342900" y="1695450"/>
          <a:ext cx="1114425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Add More</a:t>
          </a:r>
        </a:p>
      </xdr:txBody>
    </xdr:sp>
    <xdr:clientData/>
  </xdr:twoCellAnchor>
  <xdr:twoCellAnchor>
    <xdr:from>
      <xdr:col>2</xdr:col>
      <xdr:colOff>628650</xdr:colOff>
      <xdr:row>5</xdr:row>
      <xdr:rowOff>38100</xdr:rowOff>
    </xdr:from>
    <xdr:to>
      <xdr:col>3</xdr:col>
      <xdr:colOff>628650</xdr:colOff>
      <xdr:row>5</xdr:row>
      <xdr:rowOff>314325</xdr:rowOff>
    </xdr:to>
    <xdr:sp macro="[0]!DeleteselectedRow">
      <xdr:nvSpPr>
        <xdr:cNvPr id="2" name="Rectangle 68"/>
        <xdr:cNvSpPr>
          <a:spLocks/>
        </xdr:cNvSpPr>
      </xdr:nvSpPr>
      <xdr:spPr>
        <a:xfrm>
          <a:off x="1495425" y="1685925"/>
          <a:ext cx="1733550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Remove Selected Row</a:t>
          </a:r>
        </a:p>
      </xdr:txBody>
    </xdr:sp>
    <xdr:clientData/>
  </xdr:twoCellAnchor>
  <xdr:twoCellAnchor>
    <xdr:from>
      <xdr:col>4</xdr:col>
      <xdr:colOff>1733550</xdr:colOff>
      <xdr:row>5</xdr:row>
      <xdr:rowOff>47625</xdr:rowOff>
    </xdr:from>
    <xdr:to>
      <xdr:col>5</xdr:col>
      <xdr:colOff>1400175</xdr:colOff>
      <xdr:row>5</xdr:row>
      <xdr:rowOff>323850</xdr:rowOff>
    </xdr:to>
    <xdr:sp macro="[0]!Compute_Sum">
      <xdr:nvSpPr>
        <xdr:cNvPr id="3" name="Rectangle 67"/>
        <xdr:cNvSpPr>
          <a:spLocks/>
        </xdr:cNvSpPr>
      </xdr:nvSpPr>
      <xdr:spPr>
        <a:xfrm>
          <a:off x="6276975" y="1695450"/>
          <a:ext cx="1400175" cy="27622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Compute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Sum</a:t>
          </a:r>
        </a:p>
      </xdr:txBody>
    </xdr:sp>
    <xdr:clientData/>
  </xdr:twoCellAnchor>
  <xdr:twoCellAnchor>
    <xdr:from>
      <xdr:col>5</xdr:col>
      <xdr:colOff>400050</xdr:colOff>
      <xdr:row>1</xdr:row>
      <xdr:rowOff>28575</xdr:rowOff>
    </xdr:from>
    <xdr:to>
      <xdr:col>5</xdr:col>
      <xdr:colOff>1381125</xdr:colOff>
      <xdr:row>1</xdr:row>
      <xdr:rowOff>257175</xdr:rowOff>
    </xdr:to>
    <xdr:sp macro="[0]!Back_Click">
      <xdr:nvSpPr>
        <xdr:cNvPr id="4" name="Rectangle 4"/>
        <xdr:cNvSpPr>
          <a:spLocks/>
        </xdr:cNvSpPr>
      </xdr:nvSpPr>
      <xdr:spPr>
        <a:xfrm>
          <a:off x="6677025" y="200025"/>
          <a:ext cx="981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argable@12" TargetMode="External" /><Relationship Id="rId2" Type="http://schemas.openxmlformats.org/officeDocument/2006/relationships/hyperlink" Target="mailto:Chargale@24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A23"/>
  <sheetViews>
    <sheetView tabSelected="1" zoomScalePageLayoutView="0" workbookViewId="0" topLeftCell="A1">
      <selection activeCell="A6" sqref="A6"/>
    </sheetView>
  </sheetViews>
  <sheetFormatPr defaultColWidth="0" defaultRowHeight="12.75" zeroHeight="1"/>
  <cols>
    <col min="1" max="1" width="126.7109375" style="107" customWidth="1"/>
    <col min="2" max="16384" width="0" style="106" hidden="1" customWidth="1"/>
  </cols>
  <sheetData>
    <row r="1" ht="15.75">
      <c r="A1" s="108" t="s">
        <v>268</v>
      </c>
    </row>
    <row r="2" ht="15.75">
      <c r="A2" s="108" t="s">
        <v>269</v>
      </c>
    </row>
    <row r="3" ht="15.75">
      <c r="A3" s="109"/>
    </row>
    <row r="4" ht="15.75">
      <c r="A4" s="110" t="s">
        <v>270</v>
      </c>
    </row>
    <row r="5" ht="15.75">
      <c r="A5" s="111"/>
    </row>
    <row r="6" ht="15.75">
      <c r="A6" s="111"/>
    </row>
    <row r="7" ht="18">
      <c r="A7" s="112" t="s">
        <v>279</v>
      </c>
    </row>
    <row r="8" ht="15.75">
      <c r="A8" s="111"/>
    </row>
    <row r="9" ht="30">
      <c r="A9" s="113" t="s">
        <v>271</v>
      </c>
    </row>
    <row r="10" ht="15">
      <c r="A10" s="114"/>
    </row>
    <row r="11" ht="14.25">
      <c r="A11" s="113" t="s">
        <v>272</v>
      </c>
    </row>
    <row r="12" ht="14.25">
      <c r="A12" s="113"/>
    </row>
    <row r="13" ht="29.25">
      <c r="A13" s="113" t="s">
        <v>273</v>
      </c>
    </row>
    <row r="14" ht="14.25">
      <c r="A14" s="113"/>
    </row>
    <row r="15" ht="14.25">
      <c r="A15" s="113" t="s">
        <v>274</v>
      </c>
    </row>
    <row r="16" ht="14.25">
      <c r="A16" s="113"/>
    </row>
    <row r="17" ht="15">
      <c r="A17" s="113" t="s">
        <v>275</v>
      </c>
    </row>
    <row r="18" ht="14.25">
      <c r="A18" s="113"/>
    </row>
    <row r="19" ht="14.25">
      <c r="A19" s="113" t="s">
        <v>276</v>
      </c>
    </row>
    <row r="20" ht="14.25">
      <c r="A20" s="113"/>
    </row>
    <row r="21" ht="14.25">
      <c r="A21" s="113" t="s">
        <v>277</v>
      </c>
    </row>
    <row r="22" ht="15">
      <c r="A22" s="114"/>
    </row>
    <row r="23" ht="15">
      <c r="A23" s="115" t="s">
        <v>278</v>
      </c>
    </row>
  </sheetData>
  <sheetProtection password="C794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F160"/>
  <sheetViews>
    <sheetView zoomScalePageLayoutView="0" workbookViewId="0" topLeftCell="A1">
      <selection activeCell="A4" sqref="A4:IV4"/>
    </sheetView>
  </sheetViews>
  <sheetFormatPr defaultColWidth="0" defaultRowHeight="12.75" zeroHeight="1"/>
  <cols>
    <col min="1" max="1" width="3.8515625" style="5" customWidth="1"/>
    <col min="2" max="2" width="9.140625" style="5" customWidth="1"/>
    <col min="3" max="3" width="26.00390625" style="5" customWidth="1"/>
    <col min="4" max="4" width="29.140625" style="5" customWidth="1"/>
    <col min="5" max="5" width="26.00390625" style="5" customWidth="1"/>
    <col min="6" max="6" width="21.28125" style="5" customWidth="1"/>
    <col min="7" max="7" width="4.7109375" style="5" customWidth="1"/>
    <col min="8" max="16384" width="0" style="5" hidden="1" customWidth="1"/>
  </cols>
  <sheetData>
    <row r="1" ht="13.5" thickBot="1"/>
    <row r="2" spans="1:6" ht="25.5" customHeight="1" thickTop="1">
      <c r="A2" s="3"/>
      <c r="B2" s="295" t="s">
        <v>37</v>
      </c>
      <c r="C2" s="296"/>
      <c r="D2" s="296"/>
      <c r="E2" s="296"/>
      <c r="F2" s="297"/>
    </row>
    <row r="3" spans="1:6" ht="43.5" customHeight="1">
      <c r="A3" s="2"/>
      <c r="B3" s="17" t="s">
        <v>162</v>
      </c>
      <c r="C3" s="15" t="s">
        <v>5</v>
      </c>
      <c r="D3" s="15" t="s">
        <v>281</v>
      </c>
      <c r="E3" s="15" t="s">
        <v>161</v>
      </c>
      <c r="F3" s="19" t="s">
        <v>164</v>
      </c>
    </row>
    <row r="4" spans="1:6" ht="21" customHeight="1">
      <c r="A4" s="1"/>
      <c r="B4" s="34">
        <v>1</v>
      </c>
      <c r="C4" s="16"/>
      <c r="D4" s="25"/>
      <c r="E4" s="39"/>
      <c r="F4" s="60">
        <f>ROUNDUP((D4*E4)/100,0)</f>
        <v>0</v>
      </c>
    </row>
    <row r="5" spans="1:6" ht="26.25" customHeight="1">
      <c r="A5" s="1"/>
      <c r="B5" s="68"/>
      <c r="C5" s="69" t="s">
        <v>171</v>
      </c>
      <c r="D5" s="63">
        <v>0</v>
      </c>
      <c r="E5" s="62"/>
      <c r="F5" s="63">
        <v>0</v>
      </c>
    </row>
    <row r="6" spans="2:6" ht="30" customHeight="1" thickBot="1">
      <c r="B6" s="292"/>
      <c r="C6" s="293"/>
      <c r="D6" s="293"/>
      <c r="E6" s="293"/>
      <c r="F6" s="294"/>
    </row>
    <row r="7" ht="13.5" thickTop="1"/>
    <row r="8" ht="12.75"/>
    <row r="9" ht="12.75"/>
    <row r="10" ht="12.75">
      <c r="C10" s="38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 hidden="1">
      <c r="C151" s="31"/>
    </row>
    <row r="152" ht="12.75"/>
    <row r="153" ht="12.75"/>
    <row r="154" ht="12.75" hidden="1">
      <c r="C154" s="31"/>
    </row>
    <row r="155" ht="12.75"/>
    <row r="156" ht="12.75"/>
    <row r="157" ht="12.75"/>
    <row r="158" ht="12.75" hidden="1">
      <c r="C158" s="31"/>
    </row>
    <row r="159" ht="12.75"/>
    <row r="160" ht="12.75" hidden="1">
      <c r="C160" s="31"/>
    </row>
    <row r="161" ht="12.75"/>
    <row r="162" ht="12.75"/>
    <row r="163" ht="12.75"/>
    <row r="164" ht="12.75"/>
  </sheetData>
  <sheetProtection password="C794" sheet="1" objects="1" scenarios="1"/>
  <mergeCells count="2">
    <mergeCell ref="B6:F6"/>
    <mergeCell ref="B2:F2"/>
  </mergeCells>
  <dataValidations count="2">
    <dataValidation type="whole" operator="greaterThanOrEqual" allowBlank="1" showInputMessage="1" showErrorMessage="1" error="Enter only Numeric values." sqref="D4">
      <formula1>0</formula1>
    </dataValidation>
    <dataValidation type="decimal" operator="greaterThanOrEqual" allowBlank="1" showInputMessage="1" showErrorMessage="1" sqref="E4">
      <formula1>0</formula1>
    </dataValidation>
  </dataValidations>
  <printOptions/>
  <pageMargins left="0.7" right="0.7" top="0.75" bottom="0.75" header="0.3" footer="0.3"/>
  <pageSetup horizontalDpi="200" verticalDpi="2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H14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3.8515625" style="5" customWidth="1"/>
    <col min="2" max="2" width="7.8515625" style="5" customWidth="1"/>
    <col min="3" max="3" width="23.57421875" style="5" customWidth="1"/>
    <col min="4" max="4" width="18.140625" style="5" customWidth="1"/>
    <col min="5" max="5" width="15.00390625" style="5" customWidth="1"/>
    <col min="6" max="6" width="19.7109375" style="5" customWidth="1"/>
    <col min="7" max="7" width="24.57421875" style="5" customWidth="1"/>
    <col min="8" max="8" width="22.00390625" style="5" customWidth="1"/>
    <col min="9" max="9" width="4.7109375" style="5" customWidth="1"/>
    <col min="10" max="16384" width="0" style="5" hidden="1" customWidth="1"/>
  </cols>
  <sheetData>
    <row r="1" ht="13.5" thickBot="1"/>
    <row r="2" spans="2:8" ht="24.75" customHeight="1" thickTop="1">
      <c r="B2" s="289" t="s">
        <v>65</v>
      </c>
      <c r="C2" s="290"/>
      <c r="D2" s="290"/>
      <c r="E2" s="290"/>
      <c r="F2" s="290"/>
      <c r="G2" s="290"/>
      <c r="H2" s="291"/>
    </row>
    <row r="3" spans="2:8" s="2" customFormat="1" ht="26.25" customHeight="1">
      <c r="B3" s="17" t="s">
        <v>166</v>
      </c>
      <c r="C3" s="15" t="s">
        <v>167</v>
      </c>
      <c r="D3" s="15" t="s">
        <v>168</v>
      </c>
      <c r="E3" s="15" t="s">
        <v>66</v>
      </c>
      <c r="F3" s="15" t="s">
        <v>250</v>
      </c>
      <c r="G3" s="15" t="s">
        <v>169</v>
      </c>
      <c r="H3" s="18" t="s">
        <v>165</v>
      </c>
    </row>
    <row r="4" spans="2:8" s="1" customFormat="1" ht="20.25" customHeight="1">
      <c r="B4" s="34">
        <v>1</v>
      </c>
      <c r="C4" s="16" t="s">
        <v>266</v>
      </c>
      <c r="D4" s="41" t="s">
        <v>267</v>
      </c>
      <c r="E4" s="41" t="s">
        <v>267</v>
      </c>
      <c r="F4" s="16" t="s">
        <v>262</v>
      </c>
      <c r="G4" s="16"/>
      <c r="H4" s="105">
        <v>0</v>
      </c>
    </row>
    <row r="5" spans="2:8" ht="21" customHeight="1">
      <c r="B5" s="71"/>
      <c r="C5" s="72"/>
      <c r="D5" s="73" t="s">
        <v>171</v>
      </c>
      <c r="E5" s="74"/>
      <c r="F5" s="74"/>
      <c r="G5" s="74"/>
      <c r="H5" s="63">
        <v>0</v>
      </c>
    </row>
    <row r="6" spans="2:8" ht="34.5" customHeight="1" thickBot="1">
      <c r="B6" s="317"/>
      <c r="C6" s="318"/>
      <c r="D6" s="318"/>
      <c r="E6" s="318"/>
      <c r="F6" s="318"/>
      <c r="G6" s="318"/>
      <c r="H6" s="319"/>
    </row>
    <row r="7" ht="14.25" customHeight="1" thickTop="1"/>
    <row r="8" ht="12.75">
      <c r="H8" s="6"/>
    </row>
    <row r="9" ht="12.75"/>
    <row r="10" ht="12.75">
      <c r="B10" s="35"/>
    </row>
    <row r="11" ht="12.75"/>
    <row r="12" ht="12.75"/>
    <row r="13" ht="12.75"/>
    <row r="14" ht="12.75">
      <c r="B14" s="35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E25" s="38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 hidden="1">
      <c r="C104" s="31"/>
    </row>
    <row r="105" ht="12.75"/>
    <row r="106" ht="12.75" hidden="1">
      <c r="C106" s="31"/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 hidden="1">
      <c r="C115" s="31"/>
    </row>
    <row r="116" ht="12.75"/>
    <row r="117" ht="12.75"/>
    <row r="118" ht="12.75" hidden="1">
      <c r="C118" s="31"/>
    </row>
    <row r="119" ht="12.75"/>
    <row r="120" ht="12.75"/>
    <row r="121" ht="12.75" hidden="1">
      <c r="C121" s="31"/>
    </row>
    <row r="122" ht="12.75"/>
    <row r="123" ht="12.75" hidden="1">
      <c r="C123" s="31"/>
    </row>
    <row r="124" ht="12.75"/>
    <row r="125" ht="12.75" hidden="1">
      <c r="C125" s="31"/>
    </row>
    <row r="126" ht="12.75"/>
    <row r="127" ht="12.75" hidden="1">
      <c r="C127" s="31"/>
    </row>
    <row r="128" ht="12.75"/>
    <row r="129" ht="12.75" hidden="1">
      <c r="C129" s="31"/>
    </row>
    <row r="130" ht="12.75"/>
    <row r="131" ht="12.75" hidden="1">
      <c r="C131" s="31"/>
    </row>
    <row r="132" ht="12.75"/>
    <row r="133" ht="12.75"/>
    <row r="134" ht="12.75"/>
    <row r="135" ht="12.75" hidden="1">
      <c r="C135" s="31"/>
    </row>
    <row r="136" ht="12.75"/>
    <row r="137" ht="12.75"/>
    <row r="138" ht="12.75" hidden="1">
      <c r="C138" s="31"/>
    </row>
    <row r="139" ht="12.75"/>
    <row r="140" ht="12.75" hidden="1">
      <c r="C140" s="31"/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</sheetData>
  <sheetProtection password="C794" sheet="1" objects="1" scenarios="1"/>
  <mergeCells count="2">
    <mergeCell ref="B6:H6"/>
    <mergeCell ref="B2:H2"/>
  </mergeCells>
  <dataValidations count="4">
    <dataValidation type="list" allowBlank="1" showInputMessage="1" showErrorMessage="1" sqref="C4">
      <formula1>"Select Account Head,0040001010100 VAT,0040001010100 CST,0040008000100 Late Fee,0040008000100 Interest,By ePayment"</formula1>
    </dataValidation>
    <dataValidation allowBlank="1" showInputMessage="1" showErrorMessage="1" prompt="Date Should Be in DD/MM/YYYY Formet" error="Data Formet is not Correct" sqref="E4"/>
    <dataValidation type="list" allowBlank="1" showInputMessage="1" showErrorMessage="1" sqref="F4">
      <formula1>"Select Bank Name,Allahabad Bank,Axis Bank,BANK OF BARODA, Bank of India, Canara Bank,Central Bank of India,HDFC Bank,ICICI Bank,IDBI Bank,Punjab National Bank,State Bank of India,Syndicate Bank,Union Bank Of India"</formula1>
    </dataValidation>
    <dataValidation type="whole" operator="greaterThanOrEqual" allowBlank="1" showInputMessage="1" showErrorMessage="1" sqref="H4">
      <formula1>0</formula1>
    </dataValidation>
  </dataValidations>
  <printOptions/>
  <pageMargins left="0.7" right="0.7" top="0.75" bottom="0.75" header="0.3" footer="0.3"/>
  <pageSetup horizontalDpi="200" verticalDpi="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C96"/>
  <sheetViews>
    <sheetView zoomScalePageLayoutView="0" workbookViewId="0" topLeftCell="A76">
      <selection activeCell="C88" sqref="C88"/>
    </sheetView>
  </sheetViews>
  <sheetFormatPr defaultColWidth="0" defaultRowHeight="12.75" zeroHeight="1"/>
  <cols>
    <col min="1" max="1" width="3.8515625" style="0" customWidth="1"/>
    <col min="2" max="2" width="31.421875" style="0" bestFit="1" customWidth="1"/>
    <col min="3" max="3" width="20.7109375" style="0" bestFit="1" customWidth="1"/>
    <col min="4" max="4" width="3.28125" style="0" customWidth="1"/>
    <col min="5" max="16384" width="0" style="0" hidden="1" customWidth="1"/>
  </cols>
  <sheetData>
    <row r="1" spans="1:2" ht="12.75">
      <c r="A1" s="7"/>
      <c r="B1" s="7"/>
    </row>
    <row r="2" ht="13.5" thickBot="1"/>
    <row r="3" spans="1:3" ht="13.5" thickTop="1">
      <c r="A3" s="7"/>
      <c r="B3" s="8" t="s">
        <v>68</v>
      </c>
      <c r="C3" s="9">
        <v>0</v>
      </c>
    </row>
    <row r="4" spans="2:3" ht="12.75">
      <c r="B4" s="10" t="s">
        <v>69</v>
      </c>
      <c r="C4" s="11">
        <f>'FORM-III'!F5</f>
        <v>0</v>
      </c>
    </row>
    <row r="5" spans="2:3" ht="12.75">
      <c r="B5" s="10" t="s">
        <v>70</v>
      </c>
      <c r="C5" s="11">
        <v>0</v>
      </c>
    </row>
    <row r="6" spans="2:3" ht="12.75">
      <c r="B6" s="10" t="s">
        <v>71</v>
      </c>
      <c r="C6" s="11" t="s">
        <v>50</v>
      </c>
    </row>
    <row r="7" spans="2:3" ht="12.75">
      <c r="B7" s="10" t="s">
        <v>72</v>
      </c>
      <c r="C7" s="11" t="s">
        <v>180</v>
      </c>
    </row>
    <row r="8" spans="2:3" ht="12.75">
      <c r="B8" s="10" t="s">
        <v>73</v>
      </c>
      <c r="C8" s="11">
        <v>0</v>
      </c>
    </row>
    <row r="9" spans="2:3" ht="12.75">
      <c r="B9" s="10" t="s">
        <v>74</v>
      </c>
      <c r="C9" s="23">
        <v>41113</v>
      </c>
    </row>
    <row r="10" spans="2:3" ht="12.75">
      <c r="B10" s="10" t="s">
        <v>75</v>
      </c>
      <c r="C10" s="22">
        <v>41113</v>
      </c>
    </row>
    <row r="11" spans="2:3" ht="12.75">
      <c r="B11" s="10" t="s">
        <v>76</v>
      </c>
      <c r="C11" s="11">
        <v>0</v>
      </c>
    </row>
    <row r="12" spans="2:3" ht="12.75">
      <c r="B12" s="10" t="s">
        <v>77</v>
      </c>
      <c r="C12" s="12">
        <f>'FORM-III'!F10</f>
        <v>0</v>
      </c>
    </row>
    <row r="13" spans="2:3" ht="12.75">
      <c r="B13" s="10" t="s">
        <v>78</v>
      </c>
      <c r="C13" s="11">
        <f>'FORM-III'!F11</f>
        <v>0</v>
      </c>
    </row>
    <row r="14" spans="2:3" ht="12.75">
      <c r="B14" s="10" t="s">
        <v>79</v>
      </c>
      <c r="C14" s="12">
        <f>'FORM-III'!N10</f>
        <v>0</v>
      </c>
    </row>
    <row r="15" spans="2:3" ht="12.75">
      <c r="B15" s="10" t="s">
        <v>80</v>
      </c>
      <c r="C15" s="11">
        <f>'FORM-III'!N11</f>
        <v>0</v>
      </c>
    </row>
    <row r="16" spans="2:3" ht="12.75">
      <c r="B16" s="10" t="s">
        <v>81</v>
      </c>
      <c r="C16" s="12">
        <f>'FORM-III'!F12</f>
        <v>0</v>
      </c>
    </row>
    <row r="17" spans="2:3" ht="12.75">
      <c r="B17" s="10" t="s">
        <v>82</v>
      </c>
      <c r="C17" s="11">
        <f>'FORM-III'!F14</f>
        <v>0</v>
      </c>
    </row>
    <row r="18" spans="2:3" ht="12.75">
      <c r="B18" s="10" t="s">
        <v>83</v>
      </c>
      <c r="C18" s="11">
        <f>'FORM-III'!N14</f>
        <v>0</v>
      </c>
    </row>
    <row r="19" spans="2:3" ht="12.75">
      <c r="B19" s="10" t="s">
        <v>84</v>
      </c>
      <c r="C19" s="11">
        <f>'FORM-III'!F15</f>
        <v>0</v>
      </c>
    </row>
    <row r="20" spans="2:3" ht="12.75">
      <c r="B20" s="10" t="s">
        <v>85</v>
      </c>
      <c r="C20" s="11">
        <f>'FORM-III'!N15</f>
        <v>0</v>
      </c>
    </row>
    <row r="21" spans="2:3" ht="12.75">
      <c r="B21" s="10" t="s">
        <v>86</v>
      </c>
      <c r="C21" s="12">
        <f>'FORM-III'!F16</f>
        <v>0</v>
      </c>
    </row>
    <row r="22" spans="2:3" ht="12.75">
      <c r="B22" s="10" t="s">
        <v>87</v>
      </c>
      <c r="C22" s="12">
        <f>'FORM-III'!F19</f>
        <v>0</v>
      </c>
    </row>
    <row r="23" spans="2:3" ht="12.75">
      <c r="B23" s="10" t="s">
        <v>88</v>
      </c>
      <c r="C23" s="12">
        <f>'FORM-III'!N19</f>
        <v>0</v>
      </c>
    </row>
    <row r="24" spans="2:3" ht="12.75">
      <c r="B24" s="10" t="s">
        <v>89</v>
      </c>
      <c r="C24" s="12">
        <f>'FORM-III'!F20</f>
        <v>0</v>
      </c>
    </row>
    <row r="25" spans="2:3" ht="12.75">
      <c r="B25" s="10" t="s">
        <v>90</v>
      </c>
      <c r="C25" s="12">
        <f>'FORM-III'!F22</f>
        <v>0</v>
      </c>
    </row>
    <row r="26" spans="2:3" ht="12.75">
      <c r="B26" s="10" t="s">
        <v>91</v>
      </c>
      <c r="C26" s="12">
        <f>'FORM-III'!N22</f>
        <v>0</v>
      </c>
    </row>
    <row r="27" spans="2:3" ht="12.75">
      <c r="B27" s="10" t="s">
        <v>92</v>
      </c>
      <c r="C27" s="12">
        <f>'FORM-III'!F23</f>
        <v>0</v>
      </c>
    </row>
    <row r="28" spans="2:3" ht="12.75">
      <c r="B28" s="10" t="s">
        <v>93</v>
      </c>
      <c r="C28" s="12">
        <f>'FORM-III'!N23</f>
        <v>0</v>
      </c>
    </row>
    <row r="29" spans="2:3" ht="12.75">
      <c r="B29" s="10" t="s">
        <v>94</v>
      </c>
      <c r="C29" s="12">
        <f>'FORM-III'!F24</f>
        <v>0</v>
      </c>
    </row>
    <row r="30" spans="2:3" ht="12.75">
      <c r="B30" s="10" t="s">
        <v>95</v>
      </c>
      <c r="C30" s="12">
        <f>'FORM-III'!N24</f>
        <v>0</v>
      </c>
    </row>
    <row r="31" spans="2:3" ht="12.75">
      <c r="B31" s="10" t="s">
        <v>96</v>
      </c>
      <c r="C31" s="12">
        <f>'FORM-III'!F25</f>
        <v>0</v>
      </c>
    </row>
    <row r="32" spans="2:3" ht="12.75">
      <c r="B32" s="10" t="s">
        <v>97</v>
      </c>
      <c r="C32" s="12">
        <f>'FORM-III'!N25</f>
        <v>0</v>
      </c>
    </row>
    <row r="33" spans="2:3" ht="12.75">
      <c r="B33" s="10" t="s">
        <v>98</v>
      </c>
      <c r="C33" s="12">
        <f>'FORM-III'!F26</f>
        <v>0</v>
      </c>
    </row>
    <row r="34" spans="2:3" ht="12.75">
      <c r="B34" s="10" t="s">
        <v>99</v>
      </c>
      <c r="C34" s="12">
        <f>'FORM-III'!N26</f>
        <v>0</v>
      </c>
    </row>
    <row r="35" spans="2:3" ht="12.75">
      <c r="B35" s="10" t="s">
        <v>100</v>
      </c>
      <c r="C35" s="12">
        <f>'FORM-III'!F27</f>
        <v>0</v>
      </c>
    </row>
    <row r="36" spans="2:3" ht="12.75">
      <c r="B36" s="10" t="s">
        <v>101</v>
      </c>
      <c r="C36" s="12">
        <f>'FORM-III'!H30</f>
        <v>0</v>
      </c>
    </row>
    <row r="37" spans="2:3" ht="12.75">
      <c r="B37" s="10" t="s">
        <v>102</v>
      </c>
      <c r="C37" s="12">
        <f>'FORM-III'!N30</f>
        <v>0</v>
      </c>
    </row>
    <row r="38" spans="2:3" ht="12.75">
      <c r="B38" s="10" t="s">
        <v>103</v>
      </c>
      <c r="C38" s="12">
        <f>'FORM-III'!H33</f>
        <v>0</v>
      </c>
    </row>
    <row r="39" spans="2:3" ht="12.75">
      <c r="B39" s="10" t="s">
        <v>104</v>
      </c>
      <c r="C39" s="12">
        <f>'FORM-III'!N33</f>
        <v>0</v>
      </c>
    </row>
    <row r="40" spans="2:3" ht="12.75">
      <c r="B40" s="10" t="s">
        <v>105</v>
      </c>
      <c r="C40" s="12">
        <f>'FORM-III'!H36</f>
        <v>0</v>
      </c>
    </row>
    <row r="41" spans="2:3" ht="12.75">
      <c r="B41" s="10" t="s">
        <v>106</v>
      </c>
      <c r="C41" s="12">
        <f>'FORM-III'!N36</f>
        <v>0</v>
      </c>
    </row>
    <row r="42" spans="2:3" ht="12.75">
      <c r="B42" s="10" t="s">
        <v>107</v>
      </c>
      <c r="C42" s="12">
        <f>'FORM-III'!H38</f>
        <v>0</v>
      </c>
    </row>
    <row r="43" spans="2:3" ht="12.75">
      <c r="B43" s="10" t="s">
        <v>108</v>
      </c>
      <c r="C43" s="12">
        <f>'FORM-III'!N38</f>
        <v>0</v>
      </c>
    </row>
    <row r="44" spans="2:3" ht="12.75">
      <c r="B44" s="10" t="s">
        <v>109</v>
      </c>
      <c r="C44" s="12">
        <f>'FORM-III'!H41</f>
        <v>0</v>
      </c>
    </row>
    <row r="45" spans="2:3" ht="12.75">
      <c r="B45" s="10" t="s">
        <v>110</v>
      </c>
      <c r="C45" s="12">
        <f>'FORM-III'!N41</f>
        <v>0</v>
      </c>
    </row>
    <row r="46" spans="2:3" ht="12.75">
      <c r="B46" s="10" t="s">
        <v>111</v>
      </c>
      <c r="C46" s="12">
        <f>'FORM-III'!H43</f>
        <v>0</v>
      </c>
    </row>
    <row r="47" spans="2:3" ht="12.75">
      <c r="B47" s="10" t="s">
        <v>112</v>
      </c>
      <c r="C47" s="12">
        <f>'FORM-III'!N43</f>
        <v>0</v>
      </c>
    </row>
    <row r="48" spans="2:3" ht="12.75">
      <c r="B48" s="10" t="s">
        <v>113</v>
      </c>
      <c r="C48" s="12">
        <f>'FORM-III'!F47</f>
        <v>0</v>
      </c>
    </row>
    <row r="49" spans="2:3" ht="12.75">
      <c r="B49" s="10" t="s">
        <v>114</v>
      </c>
      <c r="C49" s="12">
        <f>'FORM-III'!N47</f>
        <v>0</v>
      </c>
    </row>
    <row r="50" spans="2:3" ht="12.75">
      <c r="B50" s="10" t="s">
        <v>115</v>
      </c>
      <c r="C50" s="12">
        <f>'FORM-III'!F48</f>
        <v>0</v>
      </c>
    </row>
    <row r="51" spans="2:3" ht="12.75">
      <c r="B51" s="10" t="s">
        <v>116</v>
      </c>
      <c r="C51" s="12">
        <f>'FORM-III'!N48</f>
        <v>0</v>
      </c>
    </row>
    <row r="52" spans="2:3" ht="12.75">
      <c r="B52" s="10" t="s">
        <v>117</v>
      </c>
      <c r="C52" s="12">
        <f>'FORM-III'!F49</f>
        <v>0</v>
      </c>
    </row>
    <row r="53" spans="2:3" ht="12.75">
      <c r="B53" s="10" t="s">
        <v>118</v>
      </c>
      <c r="C53" s="11">
        <f>'FORM-III'!N49</f>
        <v>0</v>
      </c>
    </row>
    <row r="54" spans="2:3" ht="12.75">
      <c r="B54" s="10" t="s">
        <v>119</v>
      </c>
      <c r="C54" s="12">
        <f>'FORM-III'!F51</f>
        <v>0</v>
      </c>
    </row>
    <row r="55" spans="2:3" ht="12.75">
      <c r="B55" s="10" t="s">
        <v>120</v>
      </c>
      <c r="C55" s="12">
        <f>'FORM-III'!N51</f>
        <v>0</v>
      </c>
    </row>
    <row r="56" spans="2:3" ht="12.75">
      <c r="B56" s="10" t="s">
        <v>121</v>
      </c>
      <c r="C56" s="11">
        <f>'FORM-III'!F52</f>
        <v>0</v>
      </c>
    </row>
    <row r="57" spans="2:3" ht="12.75">
      <c r="B57" s="10" t="s">
        <v>122</v>
      </c>
      <c r="C57" s="11">
        <f>'FORM-III'!N52</f>
        <v>0</v>
      </c>
    </row>
    <row r="58" spans="2:3" ht="12.75">
      <c r="B58" s="10" t="s">
        <v>123</v>
      </c>
      <c r="C58" s="12">
        <f>'FORM-III'!F54</f>
        <v>0</v>
      </c>
    </row>
    <row r="59" spans="2:3" ht="12.75">
      <c r="B59" s="10" t="s">
        <v>124</v>
      </c>
      <c r="C59" s="12">
        <f>'FORM-III'!N54</f>
        <v>0</v>
      </c>
    </row>
    <row r="60" spans="2:3" ht="12.75">
      <c r="B60" s="10" t="s">
        <v>125</v>
      </c>
      <c r="C60" s="12">
        <f>'FORM-III'!F55</f>
        <v>0</v>
      </c>
    </row>
    <row r="61" spans="2:3" ht="12.75">
      <c r="B61" s="10" t="s">
        <v>126</v>
      </c>
      <c r="C61" s="12">
        <f>'FORM-III'!N55</f>
        <v>0</v>
      </c>
    </row>
    <row r="62" spans="2:3" ht="12.75">
      <c r="B62" s="10" t="s">
        <v>127</v>
      </c>
      <c r="C62" s="12">
        <f>'FORM-III'!F56</f>
        <v>0</v>
      </c>
    </row>
    <row r="63" spans="2:3" ht="12.75">
      <c r="B63" s="10" t="s">
        <v>128</v>
      </c>
      <c r="C63" s="12">
        <f>'FORM-III'!N56</f>
        <v>0</v>
      </c>
    </row>
    <row r="64" spans="2:3" ht="12.75">
      <c r="B64" s="10" t="s">
        <v>129</v>
      </c>
      <c r="C64" s="12">
        <f>'FORM-III'!F57</f>
        <v>0</v>
      </c>
    </row>
    <row r="65" spans="2:3" ht="12.75">
      <c r="B65" s="10" t="s">
        <v>130</v>
      </c>
      <c r="C65" s="11">
        <f>'FORM-III'!H60</f>
        <v>0</v>
      </c>
    </row>
    <row r="66" spans="2:3" ht="12.75">
      <c r="B66" s="10" t="s">
        <v>131</v>
      </c>
      <c r="C66" s="11">
        <f>'FORM-III'!N60</f>
        <v>0</v>
      </c>
    </row>
    <row r="67" spans="2:3" ht="12.75">
      <c r="B67" s="10" t="s">
        <v>132</v>
      </c>
      <c r="C67" s="11">
        <f>'FORM-III'!H63</f>
        <v>0</v>
      </c>
    </row>
    <row r="68" spans="2:3" ht="12.75">
      <c r="B68" s="10" t="s">
        <v>133</v>
      </c>
      <c r="C68" s="11">
        <f>'FORM-III'!N63</f>
        <v>0</v>
      </c>
    </row>
    <row r="69" spans="2:3" ht="12.75">
      <c r="B69" s="10" t="s">
        <v>134</v>
      </c>
      <c r="C69" s="11">
        <f>'FORM-III'!H66</f>
        <v>0</v>
      </c>
    </row>
    <row r="70" spans="2:3" ht="12.75">
      <c r="B70" s="10" t="s">
        <v>135</v>
      </c>
      <c r="C70" s="11">
        <f>'FORM-III'!N66</f>
        <v>0</v>
      </c>
    </row>
    <row r="71" spans="2:3" ht="12.75">
      <c r="B71" s="10" t="s">
        <v>136</v>
      </c>
      <c r="C71" s="12">
        <f>'FORM-III'!F68</f>
        <v>0</v>
      </c>
    </row>
    <row r="72" spans="2:3" ht="12.75">
      <c r="B72" s="10" t="s">
        <v>137</v>
      </c>
      <c r="C72" s="12">
        <f>'FORM-III'!N68</f>
        <v>0</v>
      </c>
    </row>
    <row r="73" spans="2:3" ht="12.75">
      <c r="B73" s="10" t="s">
        <v>138</v>
      </c>
      <c r="C73" s="12">
        <f>'FORM-III'!F69</f>
        <v>0</v>
      </c>
    </row>
    <row r="74" spans="2:3" ht="12.75">
      <c r="B74" s="10" t="s">
        <v>139</v>
      </c>
      <c r="C74" s="12">
        <f>'FORM-III'!N69</f>
        <v>0</v>
      </c>
    </row>
    <row r="75" spans="2:3" ht="12.75">
      <c r="B75" s="10" t="s">
        <v>140</v>
      </c>
      <c r="C75" s="11">
        <f>'FORM-III'!F70</f>
        <v>0</v>
      </c>
    </row>
    <row r="76" spans="2:3" ht="12.75">
      <c r="B76" s="10" t="s">
        <v>141</v>
      </c>
      <c r="C76" s="12">
        <f>'FORM-III'!N70</f>
        <v>0</v>
      </c>
    </row>
    <row r="77" spans="2:3" ht="12.75">
      <c r="B77" s="10" t="s">
        <v>142</v>
      </c>
      <c r="C77" s="12">
        <f>'FORM-III'!F71</f>
        <v>0</v>
      </c>
    </row>
    <row r="78" spans="2:3" ht="12.75">
      <c r="B78" s="10" t="s">
        <v>143</v>
      </c>
      <c r="C78" s="11">
        <f>'FORM-III'!N71</f>
        <v>0</v>
      </c>
    </row>
    <row r="79" spans="2:3" ht="12.75">
      <c r="B79" s="10" t="s">
        <v>144</v>
      </c>
      <c r="C79" s="12">
        <f>'FORM-III'!N73</f>
        <v>0</v>
      </c>
    </row>
    <row r="80" spans="2:3" ht="12.75">
      <c r="B80" s="10" t="s">
        <v>145</v>
      </c>
      <c r="C80" s="12">
        <f>'FORM-III'!N74</f>
        <v>0</v>
      </c>
    </row>
    <row r="81" spans="2:3" ht="12.75">
      <c r="B81" s="10" t="s">
        <v>146</v>
      </c>
      <c r="C81" s="12">
        <f>'FORM-III'!F75</f>
        <v>0</v>
      </c>
    </row>
    <row r="82" spans="2:3" ht="12.75">
      <c r="B82" s="10" t="s">
        <v>147</v>
      </c>
      <c r="C82" s="12">
        <f>'FORM-III'!L75</f>
        <v>0</v>
      </c>
    </row>
    <row r="83" spans="2:3" ht="12.75">
      <c r="B83" s="10" t="s">
        <v>148</v>
      </c>
      <c r="C83" s="11">
        <f>'FORM-III'!F76</f>
        <v>0</v>
      </c>
    </row>
    <row r="84" spans="2:3" ht="12.75">
      <c r="B84" s="10" t="s">
        <v>149</v>
      </c>
      <c r="C84" s="11">
        <f>'FORM-III'!N76</f>
        <v>0</v>
      </c>
    </row>
    <row r="85" spans="2:3" ht="12.75">
      <c r="B85" s="10" t="s">
        <v>150</v>
      </c>
      <c r="C85" s="11">
        <f>'FORM-III'!F77</f>
        <v>0</v>
      </c>
    </row>
    <row r="86" spans="2:3" ht="12.75">
      <c r="B86" s="10" t="s">
        <v>151</v>
      </c>
      <c r="C86" s="11">
        <f>'FORM-III'!F78</f>
        <v>0</v>
      </c>
    </row>
    <row r="87" spans="2:3" ht="12.75">
      <c r="B87" s="10" t="s">
        <v>152</v>
      </c>
      <c r="C87" s="11">
        <f>'FORM-III'!F79</f>
        <v>0</v>
      </c>
    </row>
    <row r="88" spans="2:3" ht="12.75">
      <c r="B88" s="10" t="s">
        <v>153</v>
      </c>
      <c r="C88" s="11">
        <f>'FORM-III'!N79</f>
        <v>0</v>
      </c>
    </row>
    <row r="89" spans="2:3" ht="12.75">
      <c r="B89" s="10" t="s">
        <v>154</v>
      </c>
      <c r="C89" s="11">
        <v>0</v>
      </c>
    </row>
    <row r="90" spans="2:3" ht="12.75">
      <c r="B90" s="10" t="s">
        <v>155</v>
      </c>
      <c r="C90" s="11">
        <v>0</v>
      </c>
    </row>
    <row r="91" spans="2:3" ht="12.75">
      <c r="B91" s="10" t="s">
        <v>156</v>
      </c>
      <c r="C91" s="11">
        <v>0</v>
      </c>
    </row>
    <row r="92" spans="2:3" ht="12.75">
      <c r="B92" s="10" t="s">
        <v>157</v>
      </c>
      <c r="C92" s="11">
        <v>0</v>
      </c>
    </row>
    <row r="93" spans="2:3" ht="12.75">
      <c r="B93" s="10" t="s">
        <v>158</v>
      </c>
      <c r="C93" s="11">
        <v>0</v>
      </c>
    </row>
    <row r="94" spans="2:3" ht="12.75">
      <c r="B94" s="20" t="s">
        <v>159</v>
      </c>
      <c r="C94" s="21">
        <v>0</v>
      </c>
    </row>
    <row r="95" spans="2:3" ht="13.5" thickBot="1">
      <c r="B95" s="13" t="s">
        <v>170</v>
      </c>
      <c r="C95" s="14">
        <v>0</v>
      </c>
    </row>
    <row r="96" spans="2:3" ht="13.5" thickTop="1">
      <c r="B96" s="10" t="s">
        <v>285</v>
      </c>
      <c r="C96" s="12">
        <f>'FORM-III'!N75</f>
        <v>0</v>
      </c>
    </row>
    <row r="97" ht="12.75" hidden="1"/>
  </sheetData>
  <sheetProtection password="C794" sheet="1" objects="1" scenarios="1"/>
  <printOptions/>
  <pageMargins left="0.7" right="0.7" top="0.75" bottom="0.75" header="0.3" footer="0.3"/>
  <pageSetup horizontalDpi="200" verticalDpi="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password="C794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87"/>
  <sheetViews>
    <sheetView zoomScalePageLayoutView="0" workbookViewId="0" topLeftCell="A1">
      <selection activeCell="F5" sqref="F5:I5"/>
    </sheetView>
  </sheetViews>
  <sheetFormatPr defaultColWidth="0" defaultRowHeight="12.75" zeroHeight="1"/>
  <cols>
    <col min="1" max="1" width="2.00390625" style="1" customWidth="1"/>
    <col min="2" max="3" width="10.28125" style="1" customWidth="1"/>
    <col min="4" max="4" width="11.00390625" style="1" customWidth="1"/>
    <col min="5" max="5" width="14.57421875" style="1" customWidth="1"/>
    <col min="6" max="6" width="5.7109375" style="1" customWidth="1"/>
    <col min="7" max="7" width="5.421875" style="1" customWidth="1"/>
    <col min="8" max="8" width="5.57421875" style="1" customWidth="1"/>
    <col min="9" max="9" width="6.8515625" style="1" customWidth="1"/>
    <col min="10" max="10" width="8.421875" style="1" customWidth="1"/>
    <col min="11" max="11" width="9.28125" style="1" customWidth="1"/>
    <col min="12" max="12" width="13.00390625" style="1" customWidth="1"/>
    <col min="13" max="13" width="18.7109375" style="1" customWidth="1"/>
    <col min="14" max="14" width="5.8515625" style="1" customWidth="1"/>
    <col min="15" max="15" width="3.00390625" style="1" customWidth="1"/>
    <col min="16" max="16" width="6.7109375" style="1" customWidth="1"/>
    <col min="17" max="17" width="3.8515625" style="1" customWidth="1"/>
    <col min="18" max="18" width="2.140625" style="1" customWidth="1"/>
    <col min="19" max="16384" width="0" style="1" hidden="1" customWidth="1"/>
  </cols>
  <sheetData>
    <row r="1" spans="1:17" ht="13.5" thickBot="1">
      <c r="A1" s="3"/>
      <c r="B1" s="48"/>
      <c r="C1" s="48"/>
      <c r="D1" s="48"/>
      <c r="E1" s="48"/>
      <c r="F1" s="48"/>
      <c r="G1" s="48"/>
      <c r="H1" s="49" t="s">
        <v>248</v>
      </c>
      <c r="I1" s="49" t="s">
        <v>248</v>
      </c>
      <c r="J1" s="49" t="s">
        <v>249</v>
      </c>
      <c r="K1" s="49" t="s">
        <v>249</v>
      </c>
      <c r="L1" s="48"/>
      <c r="M1" s="48"/>
      <c r="N1" s="48"/>
      <c r="O1" s="48"/>
      <c r="P1" s="48"/>
      <c r="Q1" s="48"/>
    </row>
    <row r="2" spans="1:17" ht="84" customHeight="1" thickBot="1">
      <c r="A2" s="3"/>
      <c r="B2" s="260" t="s">
        <v>21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2"/>
    </row>
    <row r="3" spans="1:17" ht="28.5" customHeight="1" thickBot="1">
      <c r="A3" s="3"/>
      <c r="B3" s="263" t="s">
        <v>160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5"/>
    </row>
    <row r="4" spans="1:17" ht="18" customHeight="1" thickBot="1">
      <c r="A4" s="3"/>
      <c r="B4" s="274" t="s">
        <v>48</v>
      </c>
      <c r="C4" s="192"/>
      <c r="D4" s="273"/>
      <c r="E4" s="273"/>
      <c r="F4" s="273"/>
      <c r="G4" s="273"/>
      <c r="H4" s="273"/>
      <c r="I4" s="273"/>
      <c r="J4" s="249"/>
      <c r="K4" s="249"/>
      <c r="L4" s="249"/>
      <c r="M4" s="249"/>
      <c r="N4" s="191"/>
      <c r="O4" s="192"/>
      <c r="P4" s="192"/>
      <c r="Q4" s="193"/>
    </row>
    <row r="5" spans="1:17" ht="12.75">
      <c r="A5" s="3"/>
      <c r="B5" s="266" t="s">
        <v>22</v>
      </c>
      <c r="C5" s="267"/>
      <c r="D5" s="267"/>
      <c r="E5" s="267"/>
      <c r="F5" s="268"/>
      <c r="G5" s="269"/>
      <c r="H5" s="269"/>
      <c r="I5" s="270"/>
      <c r="J5" s="184" t="s">
        <v>174</v>
      </c>
      <c r="K5" s="184"/>
      <c r="L5" s="184"/>
      <c r="M5" s="184"/>
      <c r="N5" s="271" t="s">
        <v>265</v>
      </c>
      <c r="O5" s="271"/>
      <c r="P5" s="271"/>
      <c r="Q5" s="272"/>
    </row>
    <row r="6" spans="1:17" ht="16.5" customHeight="1" thickBot="1">
      <c r="A6" s="3"/>
      <c r="B6" s="251" t="s">
        <v>44</v>
      </c>
      <c r="C6" s="252"/>
      <c r="D6" s="252"/>
      <c r="E6" s="252"/>
      <c r="F6" s="250" t="s">
        <v>50</v>
      </c>
      <c r="G6" s="250"/>
      <c r="H6" s="250"/>
      <c r="I6" s="250"/>
      <c r="J6" s="217" t="s">
        <v>23</v>
      </c>
      <c r="K6" s="217"/>
      <c r="L6" s="217"/>
      <c r="M6" s="217"/>
      <c r="N6" s="50"/>
      <c r="O6" s="50"/>
      <c r="P6" s="50"/>
      <c r="Q6" s="51"/>
    </row>
    <row r="7" spans="1:17" ht="12.75" hidden="1">
      <c r="A7" s="3"/>
      <c r="B7" s="253" t="s">
        <v>45</v>
      </c>
      <c r="C7" s="254"/>
      <c r="D7" s="254"/>
      <c r="E7" s="254"/>
      <c r="F7" s="255" t="s">
        <v>172</v>
      </c>
      <c r="G7" s="255"/>
      <c r="H7" s="255"/>
      <c r="I7" s="255"/>
      <c r="J7" s="256" t="s">
        <v>46</v>
      </c>
      <c r="K7" s="256"/>
      <c r="L7" s="256"/>
      <c r="M7" s="256"/>
      <c r="N7" s="255" t="s">
        <v>173</v>
      </c>
      <c r="O7" s="255"/>
      <c r="P7" s="255"/>
      <c r="Q7" s="257"/>
    </row>
    <row r="8" spans="1:17" ht="18" customHeight="1" thickBot="1">
      <c r="A8" s="3"/>
      <c r="B8" s="159" t="s">
        <v>49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1"/>
    </row>
    <row r="9" spans="1:17" ht="18" customHeight="1">
      <c r="A9" s="3"/>
      <c r="B9" s="233" t="s">
        <v>194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</row>
    <row r="10" spans="1:17" ht="14.25" customHeight="1">
      <c r="A10" s="3"/>
      <c r="B10" s="199" t="s">
        <v>247</v>
      </c>
      <c r="C10" s="177"/>
      <c r="D10" s="177"/>
      <c r="E10" s="177"/>
      <c r="F10" s="196">
        <v>0</v>
      </c>
      <c r="G10" s="196"/>
      <c r="H10" s="196"/>
      <c r="I10" s="196"/>
      <c r="J10" s="177" t="s">
        <v>0</v>
      </c>
      <c r="K10" s="177"/>
      <c r="L10" s="177"/>
      <c r="M10" s="177"/>
      <c r="N10" s="196">
        <v>0</v>
      </c>
      <c r="O10" s="196"/>
      <c r="P10" s="196"/>
      <c r="Q10" s="197"/>
    </row>
    <row r="11" spans="1:17" ht="14.25" customHeight="1">
      <c r="A11" s="3"/>
      <c r="B11" s="199" t="s">
        <v>24</v>
      </c>
      <c r="C11" s="177"/>
      <c r="D11" s="177"/>
      <c r="E11" s="177"/>
      <c r="F11" s="279">
        <v>0</v>
      </c>
      <c r="G11" s="279"/>
      <c r="H11" s="279"/>
      <c r="I11" s="279"/>
      <c r="J11" s="177" t="s">
        <v>25</v>
      </c>
      <c r="K11" s="177"/>
      <c r="L11" s="177"/>
      <c r="M11" s="177"/>
      <c r="N11" s="258">
        <v>0</v>
      </c>
      <c r="O11" s="258"/>
      <c r="P11" s="258"/>
      <c r="Q11" s="259"/>
    </row>
    <row r="12" spans="1:17" ht="14.25" customHeight="1">
      <c r="A12" s="3"/>
      <c r="B12" s="198" t="s">
        <v>195</v>
      </c>
      <c r="C12" s="166"/>
      <c r="D12" s="166"/>
      <c r="E12" s="167"/>
      <c r="F12" s="275">
        <f>SUM(F10,F11,N10,N11)</f>
        <v>0</v>
      </c>
      <c r="G12" s="275"/>
      <c r="H12" s="275"/>
      <c r="I12" s="275"/>
      <c r="J12" s="276"/>
      <c r="K12" s="277"/>
      <c r="L12" s="277"/>
      <c r="M12" s="277"/>
      <c r="N12" s="277"/>
      <c r="O12" s="277"/>
      <c r="P12" s="277"/>
      <c r="Q12" s="278"/>
    </row>
    <row r="13" spans="1:17" ht="18" customHeight="1">
      <c r="A13" s="3"/>
      <c r="B13" s="227" t="s">
        <v>175</v>
      </c>
      <c r="C13" s="228"/>
      <c r="D13" s="228"/>
      <c r="E13" s="228"/>
      <c r="F13" s="229"/>
      <c r="G13" s="229"/>
      <c r="H13" s="229"/>
      <c r="I13" s="229"/>
      <c r="J13" s="228"/>
      <c r="K13" s="228"/>
      <c r="L13" s="228"/>
      <c r="M13" s="228"/>
      <c r="N13" s="228"/>
      <c r="O13" s="228"/>
      <c r="P13" s="228"/>
      <c r="Q13" s="280"/>
    </row>
    <row r="14" spans="1:17" ht="13.5" customHeight="1">
      <c r="A14" s="3"/>
      <c r="B14" s="199" t="s">
        <v>27</v>
      </c>
      <c r="C14" s="177"/>
      <c r="D14" s="177"/>
      <c r="E14" s="177"/>
      <c r="F14" s="258">
        <v>0</v>
      </c>
      <c r="G14" s="258"/>
      <c r="H14" s="258"/>
      <c r="I14" s="258"/>
      <c r="J14" s="177" t="s">
        <v>28</v>
      </c>
      <c r="K14" s="177"/>
      <c r="L14" s="177"/>
      <c r="M14" s="177"/>
      <c r="N14" s="282">
        <v>0</v>
      </c>
      <c r="O14" s="282"/>
      <c r="P14" s="282"/>
      <c r="Q14" s="287"/>
    </row>
    <row r="15" spans="1:17" ht="12.75" customHeight="1">
      <c r="A15" s="3"/>
      <c r="B15" s="199" t="s">
        <v>26</v>
      </c>
      <c r="C15" s="177"/>
      <c r="D15" s="177"/>
      <c r="E15" s="177"/>
      <c r="F15" s="282">
        <v>0</v>
      </c>
      <c r="G15" s="282"/>
      <c r="H15" s="282"/>
      <c r="I15" s="282"/>
      <c r="J15" s="177" t="s">
        <v>196</v>
      </c>
      <c r="K15" s="177"/>
      <c r="L15" s="177"/>
      <c r="M15" s="211"/>
      <c r="N15" s="275">
        <f>SUM(F14,N14,F15)</f>
        <v>0</v>
      </c>
      <c r="O15" s="275"/>
      <c r="P15" s="275"/>
      <c r="Q15" s="288"/>
    </row>
    <row r="16" spans="1:17" ht="12.75" customHeight="1" thickBot="1">
      <c r="A16" s="3"/>
      <c r="B16" s="200" t="s">
        <v>197</v>
      </c>
      <c r="C16" s="135"/>
      <c r="D16" s="135"/>
      <c r="E16" s="128"/>
      <c r="F16" s="281">
        <f>SUM(F12,N15)</f>
        <v>0</v>
      </c>
      <c r="G16" s="281"/>
      <c r="H16" s="281"/>
      <c r="I16" s="281"/>
      <c r="J16" s="173"/>
      <c r="K16" s="174"/>
      <c r="L16" s="174"/>
      <c r="M16" s="174"/>
      <c r="N16" s="175"/>
      <c r="O16" s="175"/>
      <c r="P16" s="175"/>
      <c r="Q16" s="176"/>
    </row>
    <row r="17" spans="1:17" ht="18" customHeight="1" thickBot="1">
      <c r="A17" s="3"/>
      <c r="B17" s="159" t="s">
        <v>1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1"/>
    </row>
    <row r="18" spans="1:17" ht="18" customHeight="1">
      <c r="A18" s="3"/>
      <c r="B18" s="233" t="s">
        <v>2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30"/>
    </row>
    <row r="19" spans="1:17" ht="14.25" customHeight="1">
      <c r="A19" s="3"/>
      <c r="B19" s="199" t="s">
        <v>198</v>
      </c>
      <c r="C19" s="177"/>
      <c r="D19" s="177"/>
      <c r="E19" s="177"/>
      <c r="F19" s="187">
        <v>0</v>
      </c>
      <c r="G19" s="187"/>
      <c r="H19" s="187"/>
      <c r="I19" s="187"/>
      <c r="J19" s="177" t="s">
        <v>199</v>
      </c>
      <c r="K19" s="177"/>
      <c r="L19" s="177"/>
      <c r="M19" s="177"/>
      <c r="N19" s="196">
        <v>0</v>
      </c>
      <c r="O19" s="196"/>
      <c r="P19" s="196"/>
      <c r="Q19" s="197"/>
    </row>
    <row r="20" spans="1:17" ht="14.25" customHeight="1">
      <c r="A20" s="3"/>
      <c r="B20" s="199" t="s">
        <v>200</v>
      </c>
      <c r="C20" s="177"/>
      <c r="D20" s="177"/>
      <c r="E20" s="211"/>
      <c r="F20" s="201">
        <f>SUM(F19,N19)</f>
        <v>0</v>
      </c>
      <c r="G20" s="201"/>
      <c r="H20" s="201"/>
      <c r="I20" s="201"/>
      <c r="J20" s="276"/>
      <c r="K20" s="277"/>
      <c r="L20" s="277"/>
      <c r="M20" s="277"/>
      <c r="N20" s="277"/>
      <c r="O20" s="277"/>
      <c r="P20" s="277"/>
      <c r="Q20" s="278"/>
    </row>
    <row r="21" spans="1:17" ht="18" customHeight="1">
      <c r="A21" s="3"/>
      <c r="B21" s="227" t="s">
        <v>3</v>
      </c>
      <c r="C21" s="228"/>
      <c r="D21" s="228"/>
      <c r="E21" s="228"/>
      <c r="F21" s="229"/>
      <c r="G21" s="229"/>
      <c r="H21" s="229"/>
      <c r="I21" s="229"/>
      <c r="J21" s="228"/>
      <c r="K21" s="228"/>
      <c r="L21" s="228"/>
      <c r="M21" s="228"/>
      <c r="N21" s="228"/>
      <c r="O21" s="228"/>
      <c r="P21" s="228"/>
      <c r="Q21" s="280"/>
    </row>
    <row r="22" spans="1:17" ht="24" customHeight="1">
      <c r="A22" s="3"/>
      <c r="B22" s="199" t="s">
        <v>29</v>
      </c>
      <c r="C22" s="177"/>
      <c r="D22" s="177"/>
      <c r="E22" s="177"/>
      <c r="F22" s="196">
        <v>0</v>
      </c>
      <c r="G22" s="196"/>
      <c r="H22" s="196"/>
      <c r="I22" s="196"/>
      <c r="J22" s="177" t="s">
        <v>201</v>
      </c>
      <c r="K22" s="177"/>
      <c r="L22" s="177"/>
      <c r="M22" s="177"/>
      <c r="N22" s="196">
        <v>0</v>
      </c>
      <c r="O22" s="196"/>
      <c r="P22" s="196"/>
      <c r="Q22" s="197"/>
    </row>
    <row r="23" spans="1:17" ht="14.25" customHeight="1">
      <c r="A23" s="3"/>
      <c r="B23" s="199" t="s">
        <v>202</v>
      </c>
      <c r="C23" s="177"/>
      <c r="D23" s="177"/>
      <c r="E23" s="177"/>
      <c r="F23" s="196">
        <v>0</v>
      </c>
      <c r="G23" s="196"/>
      <c r="H23" s="196"/>
      <c r="I23" s="196"/>
      <c r="J23" s="177" t="s">
        <v>203</v>
      </c>
      <c r="K23" s="177"/>
      <c r="L23" s="177"/>
      <c r="M23" s="177"/>
      <c r="N23" s="162">
        <v>0</v>
      </c>
      <c r="O23" s="163"/>
      <c r="P23" s="163"/>
      <c r="Q23" s="164"/>
    </row>
    <row r="24" spans="1:17" ht="14.25" customHeight="1">
      <c r="A24" s="3"/>
      <c r="B24" s="199" t="s">
        <v>204</v>
      </c>
      <c r="C24" s="177"/>
      <c r="D24" s="177"/>
      <c r="E24" s="177"/>
      <c r="F24" s="196">
        <v>0</v>
      </c>
      <c r="G24" s="196"/>
      <c r="H24" s="196"/>
      <c r="I24" s="196"/>
      <c r="J24" s="177" t="s">
        <v>205</v>
      </c>
      <c r="K24" s="177"/>
      <c r="L24" s="177"/>
      <c r="M24" s="177"/>
      <c r="N24" s="196">
        <v>0</v>
      </c>
      <c r="O24" s="196"/>
      <c r="P24" s="196"/>
      <c r="Q24" s="197"/>
    </row>
    <row r="25" spans="1:17" ht="14.25" customHeight="1">
      <c r="A25" s="3"/>
      <c r="B25" s="199" t="s">
        <v>206</v>
      </c>
      <c r="C25" s="177"/>
      <c r="D25" s="177"/>
      <c r="E25" s="177"/>
      <c r="F25" s="187">
        <v>0</v>
      </c>
      <c r="G25" s="187"/>
      <c r="H25" s="187"/>
      <c r="I25" s="187"/>
      <c r="J25" s="177" t="s">
        <v>207</v>
      </c>
      <c r="K25" s="177"/>
      <c r="L25" s="177"/>
      <c r="M25" s="177"/>
      <c r="N25" s="187">
        <v>0</v>
      </c>
      <c r="O25" s="187"/>
      <c r="P25" s="187"/>
      <c r="Q25" s="188"/>
    </row>
    <row r="26" spans="1:17" ht="26.25" customHeight="1">
      <c r="A26" s="3"/>
      <c r="B26" s="198" t="s">
        <v>208</v>
      </c>
      <c r="C26" s="166"/>
      <c r="D26" s="166"/>
      <c r="E26" s="167"/>
      <c r="F26" s="201">
        <f>SUM(F22,N22,F23,N23,F24,N24,F25,N25)</f>
        <v>0</v>
      </c>
      <c r="G26" s="201"/>
      <c r="H26" s="201"/>
      <c r="I26" s="201"/>
      <c r="J26" s="165" t="s">
        <v>209</v>
      </c>
      <c r="K26" s="166"/>
      <c r="L26" s="166"/>
      <c r="M26" s="167"/>
      <c r="N26" s="201">
        <f>SUM(F20,F26)</f>
        <v>0</v>
      </c>
      <c r="O26" s="201"/>
      <c r="P26" s="201"/>
      <c r="Q26" s="248"/>
    </row>
    <row r="27" spans="1:17" ht="14.25" customHeight="1" thickBot="1">
      <c r="A27" s="3"/>
      <c r="B27" s="200" t="s">
        <v>210</v>
      </c>
      <c r="C27" s="135"/>
      <c r="D27" s="135"/>
      <c r="E27" s="128"/>
      <c r="F27" s="212">
        <f>SUM(F16,N26)</f>
        <v>0</v>
      </c>
      <c r="G27" s="212"/>
      <c r="H27" s="212"/>
      <c r="I27" s="212"/>
      <c r="J27" s="173"/>
      <c r="K27" s="174"/>
      <c r="L27" s="174"/>
      <c r="M27" s="174"/>
      <c r="N27" s="175"/>
      <c r="O27" s="175"/>
      <c r="P27" s="175"/>
      <c r="Q27" s="176"/>
    </row>
    <row r="28" spans="1:17" ht="18" customHeight="1" thickBot="1">
      <c r="A28" s="3"/>
      <c r="B28" s="159" t="s">
        <v>4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1"/>
    </row>
    <row r="29" spans="1:17" ht="18" customHeight="1">
      <c r="A29" s="3"/>
      <c r="B29" s="244" t="s">
        <v>30</v>
      </c>
      <c r="C29" s="245"/>
      <c r="D29" s="245"/>
      <c r="E29" s="245"/>
      <c r="F29" s="245"/>
      <c r="G29" s="245"/>
      <c r="H29" s="246"/>
      <c r="I29" s="246"/>
      <c r="J29" s="246"/>
      <c r="K29" s="245"/>
      <c r="L29" s="245"/>
      <c r="M29" s="245"/>
      <c r="N29" s="246"/>
      <c r="O29" s="246"/>
      <c r="P29" s="246"/>
      <c r="Q29" s="247"/>
    </row>
    <row r="30" spans="2:17" ht="15" customHeight="1">
      <c r="B30" s="141">
        <v>30</v>
      </c>
      <c r="C30" s="142"/>
      <c r="D30" s="231" t="s">
        <v>236</v>
      </c>
      <c r="E30" s="232"/>
      <c r="F30" s="232"/>
      <c r="G30" s="232"/>
      <c r="H30" s="170">
        <v>0</v>
      </c>
      <c r="I30" s="171"/>
      <c r="J30" s="243"/>
      <c r="K30" s="232" t="s">
        <v>237</v>
      </c>
      <c r="L30" s="232"/>
      <c r="M30" s="232"/>
      <c r="N30" s="170">
        <v>0</v>
      </c>
      <c r="O30" s="171"/>
      <c r="P30" s="171"/>
      <c r="Q30" s="172"/>
    </row>
    <row r="31" spans="2:17" ht="14.25" customHeight="1">
      <c r="B31" s="239"/>
      <c r="C31" s="240"/>
      <c r="D31" s="240"/>
      <c r="E31" s="240"/>
      <c r="F31" s="240"/>
      <c r="G31" s="240"/>
      <c r="H31" s="241"/>
      <c r="I31" s="241"/>
      <c r="J31" s="241"/>
      <c r="K31" s="240"/>
      <c r="L31" s="240"/>
      <c r="M31" s="240"/>
      <c r="N31" s="241"/>
      <c r="O31" s="241"/>
      <c r="P31" s="241"/>
      <c r="Q31" s="242"/>
    </row>
    <row r="32" spans="1:17" ht="18" customHeight="1">
      <c r="A32" s="3"/>
      <c r="B32" s="227" t="s">
        <v>32</v>
      </c>
      <c r="C32" s="228"/>
      <c r="D32" s="228"/>
      <c r="E32" s="228"/>
      <c r="F32" s="228"/>
      <c r="G32" s="228"/>
      <c r="H32" s="234"/>
      <c r="I32" s="234"/>
      <c r="J32" s="234"/>
      <c r="K32" s="228"/>
      <c r="L32" s="228"/>
      <c r="M32" s="228"/>
      <c r="N32" s="234"/>
      <c r="O32" s="234"/>
      <c r="P32" s="234"/>
      <c r="Q32" s="235"/>
    </row>
    <row r="33" spans="2:17" ht="15" customHeight="1">
      <c r="B33" s="141">
        <v>31</v>
      </c>
      <c r="C33" s="142"/>
      <c r="D33" s="231" t="s">
        <v>236</v>
      </c>
      <c r="E33" s="232"/>
      <c r="F33" s="232"/>
      <c r="G33" s="142"/>
      <c r="H33" s="236">
        <v>0</v>
      </c>
      <c r="I33" s="237"/>
      <c r="J33" s="238"/>
      <c r="K33" s="232" t="s">
        <v>237</v>
      </c>
      <c r="L33" s="232"/>
      <c r="M33" s="232"/>
      <c r="N33" s="194">
        <v>0</v>
      </c>
      <c r="O33" s="194"/>
      <c r="P33" s="194"/>
      <c r="Q33" s="195"/>
    </row>
    <row r="34" spans="2:17" ht="15" customHeight="1">
      <c r="B34" s="52"/>
      <c r="C34" s="42"/>
      <c r="D34" s="42"/>
      <c r="E34" s="42"/>
      <c r="F34" s="42"/>
      <c r="G34" s="42"/>
      <c r="H34" s="53"/>
      <c r="I34" s="53"/>
      <c r="J34" s="53"/>
      <c r="K34" s="42"/>
      <c r="L34" s="55"/>
      <c r="M34" s="55"/>
      <c r="N34" s="55"/>
      <c r="O34" s="53"/>
      <c r="P34" s="53"/>
      <c r="Q34" s="54"/>
    </row>
    <row r="35" spans="1:17" ht="18" customHeight="1">
      <c r="A35" s="3"/>
      <c r="B35" s="227" t="s">
        <v>6</v>
      </c>
      <c r="C35" s="228"/>
      <c r="D35" s="228"/>
      <c r="E35" s="228"/>
      <c r="F35" s="228"/>
      <c r="G35" s="228"/>
      <c r="H35" s="234"/>
      <c r="I35" s="234"/>
      <c r="J35" s="234"/>
      <c r="K35" s="228"/>
      <c r="L35" s="228"/>
      <c r="M35" s="228"/>
      <c r="N35" s="234"/>
      <c r="O35" s="234"/>
      <c r="P35" s="234"/>
      <c r="Q35" s="235"/>
    </row>
    <row r="36" spans="2:17" ht="15" customHeight="1">
      <c r="B36" s="141">
        <v>32</v>
      </c>
      <c r="C36" s="142"/>
      <c r="D36" s="231" t="s">
        <v>236</v>
      </c>
      <c r="E36" s="232"/>
      <c r="F36" s="232"/>
      <c r="G36" s="232"/>
      <c r="H36" s="236">
        <v>0</v>
      </c>
      <c r="I36" s="237"/>
      <c r="J36" s="238"/>
      <c r="K36" s="232" t="s">
        <v>237</v>
      </c>
      <c r="L36" s="232"/>
      <c r="M36" s="232"/>
      <c r="N36" s="194">
        <v>0</v>
      </c>
      <c r="O36" s="194"/>
      <c r="P36" s="194"/>
      <c r="Q36" s="195"/>
    </row>
    <row r="37" spans="2:17" ht="15" customHeight="1">
      <c r="B37" s="52"/>
      <c r="C37" s="42"/>
      <c r="D37" s="42"/>
      <c r="E37" s="42"/>
      <c r="F37" s="42"/>
      <c r="G37" s="42"/>
      <c r="H37" s="55"/>
      <c r="I37" s="55"/>
      <c r="J37" s="55"/>
      <c r="K37" s="42"/>
      <c r="L37" s="55"/>
      <c r="M37" s="55"/>
      <c r="N37" s="55"/>
      <c r="O37" s="55"/>
      <c r="P37" s="55"/>
      <c r="Q37" s="56"/>
    </row>
    <row r="38" spans="2:17" ht="15" customHeight="1">
      <c r="B38" s="141">
        <v>33</v>
      </c>
      <c r="C38" s="142"/>
      <c r="D38" s="231" t="s">
        <v>238</v>
      </c>
      <c r="E38" s="232"/>
      <c r="F38" s="232"/>
      <c r="G38" s="232"/>
      <c r="H38" s="236">
        <f>SUM(H30,H33,H36)</f>
        <v>0</v>
      </c>
      <c r="I38" s="237"/>
      <c r="J38" s="238"/>
      <c r="K38" s="232"/>
      <c r="L38" s="232"/>
      <c r="M38" s="232"/>
      <c r="N38" s="194">
        <f>SUM(N30,N33,N36)</f>
        <v>0</v>
      </c>
      <c r="O38" s="194"/>
      <c r="P38" s="194"/>
      <c r="Q38" s="195"/>
    </row>
    <row r="39" spans="2:17" ht="14.25" customHeight="1">
      <c r="B39" s="52"/>
      <c r="C39" s="42"/>
      <c r="D39" s="42"/>
      <c r="E39" s="42"/>
      <c r="F39" s="42"/>
      <c r="G39" s="42"/>
      <c r="H39" s="53"/>
      <c r="I39" s="53"/>
      <c r="J39" s="53"/>
      <c r="K39" s="42"/>
      <c r="L39" s="53"/>
      <c r="M39" s="53"/>
      <c r="N39" s="53"/>
      <c r="O39" s="53"/>
      <c r="P39" s="53"/>
      <c r="Q39" s="54"/>
    </row>
    <row r="40" spans="1:17" ht="20.25" customHeight="1">
      <c r="A40" s="3"/>
      <c r="B40" s="227" t="s">
        <v>7</v>
      </c>
      <c r="C40" s="228"/>
      <c r="D40" s="228"/>
      <c r="E40" s="228"/>
      <c r="F40" s="228"/>
      <c r="G40" s="228"/>
      <c r="H40" s="234"/>
      <c r="I40" s="234"/>
      <c r="J40" s="234"/>
      <c r="K40" s="228"/>
      <c r="L40" s="228"/>
      <c r="M40" s="228"/>
      <c r="N40" s="234"/>
      <c r="O40" s="234"/>
      <c r="P40" s="234"/>
      <c r="Q40" s="235"/>
    </row>
    <row r="41" spans="2:17" ht="15" customHeight="1">
      <c r="B41" s="141">
        <v>34</v>
      </c>
      <c r="C41" s="142"/>
      <c r="D41" s="220" t="s">
        <v>239</v>
      </c>
      <c r="E41" s="221"/>
      <c r="F41" s="221"/>
      <c r="G41" s="221"/>
      <c r="H41" s="236">
        <v>0</v>
      </c>
      <c r="I41" s="237"/>
      <c r="J41" s="238"/>
      <c r="K41" s="232"/>
      <c r="L41" s="232"/>
      <c r="M41" s="232"/>
      <c r="N41" s="194">
        <v>0</v>
      </c>
      <c r="O41" s="194"/>
      <c r="P41" s="194"/>
      <c r="Q41" s="195"/>
    </row>
    <row r="42" spans="2:17" ht="15" customHeight="1">
      <c r="B42" s="52"/>
      <c r="C42" s="42"/>
      <c r="D42" s="42"/>
      <c r="E42" s="42"/>
      <c r="F42" s="42"/>
      <c r="G42" s="42"/>
      <c r="H42" s="55"/>
      <c r="I42" s="55"/>
      <c r="J42" s="55"/>
      <c r="K42" s="42"/>
      <c r="L42" s="55"/>
      <c r="M42" s="55"/>
      <c r="N42" s="55"/>
      <c r="O42" s="55"/>
      <c r="P42" s="55"/>
      <c r="Q42" s="56"/>
    </row>
    <row r="43" spans="2:19" ht="15" customHeight="1">
      <c r="B43" s="141">
        <v>35</v>
      </c>
      <c r="C43" s="142"/>
      <c r="D43" s="231" t="s">
        <v>211</v>
      </c>
      <c r="E43" s="232"/>
      <c r="F43" s="232"/>
      <c r="G43" s="232"/>
      <c r="H43" s="178">
        <f>SUM(H38,H41)</f>
        <v>0</v>
      </c>
      <c r="I43" s="179"/>
      <c r="J43" s="180"/>
      <c r="K43" s="232"/>
      <c r="L43" s="232"/>
      <c r="M43" s="232"/>
      <c r="N43" s="155">
        <f>SUM(N38,N41)</f>
        <v>0</v>
      </c>
      <c r="O43" s="155"/>
      <c r="P43" s="155"/>
      <c r="Q43" s="156"/>
      <c r="R43" s="4"/>
      <c r="S43" s="4"/>
    </row>
    <row r="44" spans="2:17" ht="14.25" customHeight="1" thickBot="1">
      <c r="B44" s="57"/>
      <c r="C44" s="58"/>
      <c r="D44" s="58"/>
      <c r="E44" s="58"/>
      <c r="F44" s="58"/>
      <c r="G44" s="58"/>
      <c r="H44" s="55"/>
      <c r="I44" s="55"/>
      <c r="J44" s="55"/>
      <c r="K44" s="58"/>
      <c r="L44" s="55"/>
      <c r="M44" s="55"/>
      <c r="N44" s="55"/>
      <c r="O44" s="55"/>
      <c r="P44" s="55"/>
      <c r="Q44" s="56"/>
    </row>
    <row r="45" spans="1:17" ht="18" customHeight="1" thickBot="1">
      <c r="A45" s="3"/>
      <c r="B45" s="223" t="s">
        <v>8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5"/>
    </row>
    <row r="46" spans="1:17" ht="18" customHeight="1">
      <c r="A46" s="3"/>
      <c r="B46" s="233" t="s">
        <v>9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30"/>
    </row>
    <row r="47" spans="1:17" ht="14.25" customHeight="1">
      <c r="A47" s="3"/>
      <c r="B47" s="199" t="s">
        <v>212</v>
      </c>
      <c r="C47" s="177"/>
      <c r="D47" s="177"/>
      <c r="E47" s="177"/>
      <c r="F47" s="196">
        <v>0</v>
      </c>
      <c r="G47" s="196"/>
      <c r="H47" s="196"/>
      <c r="I47" s="196"/>
      <c r="J47" s="177" t="s">
        <v>213</v>
      </c>
      <c r="K47" s="177"/>
      <c r="L47" s="177"/>
      <c r="M47" s="177"/>
      <c r="N47" s="196">
        <v>0</v>
      </c>
      <c r="O47" s="196"/>
      <c r="P47" s="196"/>
      <c r="Q47" s="197"/>
    </row>
    <row r="48" spans="1:17" ht="25.5" customHeight="1">
      <c r="A48" s="3"/>
      <c r="B48" s="199" t="s">
        <v>214</v>
      </c>
      <c r="C48" s="177"/>
      <c r="D48" s="177"/>
      <c r="E48" s="177"/>
      <c r="F48" s="196">
        <v>0</v>
      </c>
      <c r="G48" s="196"/>
      <c r="H48" s="196"/>
      <c r="I48" s="196"/>
      <c r="J48" s="177" t="s">
        <v>215</v>
      </c>
      <c r="K48" s="177"/>
      <c r="L48" s="177"/>
      <c r="M48" s="177"/>
      <c r="N48" s="187">
        <v>0</v>
      </c>
      <c r="O48" s="187"/>
      <c r="P48" s="187"/>
      <c r="Q48" s="188"/>
    </row>
    <row r="49" spans="1:17" ht="23.25" customHeight="1">
      <c r="A49" s="3"/>
      <c r="B49" s="199" t="s">
        <v>216</v>
      </c>
      <c r="C49" s="177"/>
      <c r="D49" s="177"/>
      <c r="E49" s="177"/>
      <c r="F49" s="196">
        <v>0</v>
      </c>
      <c r="G49" s="196"/>
      <c r="H49" s="196"/>
      <c r="I49" s="196"/>
      <c r="J49" s="177" t="s">
        <v>246</v>
      </c>
      <c r="K49" s="177"/>
      <c r="L49" s="177"/>
      <c r="M49" s="211"/>
      <c r="N49" s="168">
        <f>F47+N47+F48+N48+F49</f>
        <v>0</v>
      </c>
      <c r="O49" s="168"/>
      <c r="P49" s="168"/>
      <c r="Q49" s="169"/>
    </row>
    <row r="50" spans="1:17" ht="18" customHeight="1">
      <c r="A50" s="3"/>
      <c r="B50" s="227" t="s">
        <v>10</v>
      </c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9"/>
      <c r="O50" s="229"/>
      <c r="P50" s="229"/>
      <c r="Q50" s="230"/>
    </row>
    <row r="51" spans="1:17" ht="14.25" customHeight="1">
      <c r="A51" s="3"/>
      <c r="B51" s="199" t="s">
        <v>217</v>
      </c>
      <c r="C51" s="177"/>
      <c r="D51" s="177"/>
      <c r="E51" s="177"/>
      <c r="F51" s="187">
        <v>0</v>
      </c>
      <c r="G51" s="187"/>
      <c r="H51" s="187"/>
      <c r="I51" s="187"/>
      <c r="J51" s="177" t="s">
        <v>243</v>
      </c>
      <c r="K51" s="177"/>
      <c r="L51" s="177"/>
      <c r="M51" s="177"/>
      <c r="N51" s="187">
        <v>0</v>
      </c>
      <c r="O51" s="187"/>
      <c r="P51" s="187"/>
      <c r="Q51" s="188"/>
    </row>
    <row r="52" spans="1:17" ht="14.25" customHeight="1">
      <c r="A52" s="3"/>
      <c r="B52" s="199" t="s">
        <v>245</v>
      </c>
      <c r="C52" s="177"/>
      <c r="D52" s="177"/>
      <c r="E52" s="211"/>
      <c r="F52" s="168">
        <f>SUM(F51,N51)</f>
        <v>0</v>
      </c>
      <c r="G52" s="168"/>
      <c r="H52" s="168"/>
      <c r="I52" s="168"/>
      <c r="J52" s="165" t="s">
        <v>218</v>
      </c>
      <c r="K52" s="166"/>
      <c r="L52" s="166"/>
      <c r="M52" s="167"/>
      <c r="N52" s="168">
        <f>SUM(N49,F52)</f>
        <v>0</v>
      </c>
      <c r="O52" s="168"/>
      <c r="P52" s="168"/>
      <c r="Q52" s="169"/>
    </row>
    <row r="53" spans="1:17" ht="18" customHeight="1">
      <c r="A53" s="3"/>
      <c r="B53" s="227" t="s">
        <v>11</v>
      </c>
      <c r="C53" s="228"/>
      <c r="D53" s="228"/>
      <c r="E53" s="228"/>
      <c r="F53" s="229"/>
      <c r="G53" s="229"/>
      <c r="H53" s="229"/>
      <c r="I53" s="229"/>
      <c r="J53" s="228"/>
      <c r="K53" s="228"/>
      <c r="L53" s="228"/>
      <c r="M53" s="228"/>
      <c r="N53" s="229"/>
      <c r="O53" s="229"/>
      <c r="P53" s="229"/>
      <c r="Q53" s="230"/>
    </row>
    <row r="54" spans="1:17" ht="14.25" customHeight="1">
      <c r="A54" s="3"/>
      <c r="B54" s="199" t="s">
        <v>33</v>
      </c>
      <c r="C54" s="177"/>
      <c r="D54" s="177"/>
      <c r="E54" s="177"/>
      <c r="F54" s="196">
        <v>0</v>
      </c>
      <c r="G54" s="196"/>
      <c r="H54" s="196"/>
      <c r="I54" s="196"/>
      <c r="J54" s="177" t="s">
        <v>34</v>
      </c>
      <c r="K54" s="177"/>
      <c r="L54" s="177"/>
      <c r="M54" s="177"/>
      <c r="N54" s="196">
        <v>0</v>
      </c>
      <c r="O54" s="196"/>
      <c r="P54" s="196"/>
      <c r="Q54" s="197"/>
    </row>
    <row r="55" spans="1:17" ht="13.5" customHeight="1">
      <c r="A55" s="3"/>
      <c r="B55" s="199" t="s">
        <v>35</v>
      </c>
      <c r="C55" s="177"/>
      <c r="D55" s="177"/>
      <c r="E55" s="177"/>
      <c r="F55" s="196">
        <v>0</v>
      </c>
      <c r="G55" s="196"/>
      <c r="H55" s="196"/>
      <c r="I55" s="196"/>
      <c r="J55" s="177" t="s">
        <v>12</v>
      </c>
      <c r="K55" s="177"/>
      <c r="L55" s="177"/>
      <c r="M55" s="177"/>
      <c r="N55" s="196">
        <v>0</v>
      </c>
      <c r="O55" s="196"/>
      <c r="P55" s="196"/>
      <c r="Q55" s="197"/>
    </row>
    <row r="56" spans="1:17" ht="24" customHeight="1">
      <c r="A56" s="3"/>
      <c r="B56" s="199" t="s">
        <v>13</v>
      </c>
      <c r="C56" s="177"/>
      <c r="D56" s="177"/>
      <c r="E56" s="177"/>
      <c r="F56" s="196">
        <v>0</v>
      </c>
      <c r="G56" s="196"/>
      <c r="H56" s="196"/>
      <c r="I56" s="196"/>
      <c r="J56" s="177" t="s">
        <v>14</v>
      </c>
      <c r="K56" s="177"/>
      <c r="L56" s="177"/>
      <c r="M56" s="177"/>
      <c r="N56" s="196">
        <v>0</v>
      </c>
      <c r="O56" s="196"/>
      <c r="P56" s="196"/>
      <c r="Q56" s="197"/>
    </row>
    <row r="57" spans="1:17" ht="14.25" customHeight="1" thickBot="1">
      <c r="A57" s="3"/>
      <c r="B57" s="213" t="s">
        <v>244</v>
      </c>
      <c r="C57" s="214"/>
      <c r="D57" s="214"/>
      <c r="E57" s="214"/>
      <c r="F57" s="187">
        <v>0</v>
      </c>
      <c r="G57" s="187"/>
      <c r="H57" s="187"/>
      <c r="I57" s="187"/>
      <c r="J57" s="174"/>
      <c r="K57" s="174"/>
      <c r="L57" s="174"/>
      <c r="M57" s="174"/>
      <c r="N57" s="174"/>
      <c r="O57" s="174"/>
      <c r="P57" s="174"/>
      <c r="Q57" s="226"/>
    </row>
    <row r="58" spans="1:17" ht="18" customHeight="1" thickBot="1">
      <c r="A58" s="3"/>
      <c r="B58" s="223" t="s">
        <v>15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5"/>
    </row>
    <row r="59" spans="1:17" ht="18" customHeight="1">
      <c r="A59" s="3"/>
      <c r="B59" s="183" t="s">
        <v>36</v>
      </c>
      <c r="C59" s="184"/>
      <c r="D59" s="184"/>
      <c r="E59" s="184"/>
      <c r="F59" s="184"/>
      <c r="G59" s="184"/>
      <c r="H59" s="185"/>
      <c r="I59" s="185"/>
      <c r="J59" s="185"/>
      <c r="K59" s="184"/>
      <c r="L59" s="184"/>
      <c r="M59" s="184"/>
      <c r="N59" s="185"/>
      <c r="O59" s="185"/>
      <c r="P59" s="185"/>
      <c r="Q59" s="186"/>
    </row>
    <row r="60" spans="2:17" ht="25.5" customHeight="1">
      <c r="B60" s="151">
        <v>53</v>
      </c>
      <c r="C60" s="152"/>
      <c r="D60" s="153" t="s">
        <v>280</v>
      </c>
      <c r="E60" s="154"/>
      <c r="F60" s="154"/>
      <c r="G60" s="154"/>
      <c r="H60" s="178">
        <v>0</v>
      </c>
      <c r="I60" s="179"/>
      <c r="J60" s="180"/>
      <c r="K60" s="220" t="s">
        <v>240</v>
      </c>
      <c r="L60" s="221"/>
      <c r="M60" s="222"/>
      <c r="N60" s="155">
        <v>0</v>
      </c>
      <c r="O60" s="155"/>
      <c r="P60" s="155"/>
      <c r="Q60" s="156"/>
    </row>
    <row r="61" spans="2:17" ht="14.25" customHeight="1">
      <c r="B61" s="52"/>
      <c r="C61" s="42"/>
      <c r="D61" s="42"/>
      <c r="E61" s="42"/>
      <c r="F61" s="42"/>
      <c r="G61" s="42"/>
      <c r="H61" s="53"/>
      <c r="I61" s="53"/>
      <c r="J61" s="53"/>
      <c r="K61" s="42"/>
      <c r="L61" s="42"/>
      <c r="M61" s="42"/>
      <c r="N61" s="53"/>
      <c r="O61" s="53"/>
      <c r="P61" s="53"/>
      <c r="Q61" s="54"/>
    </row>
    <row r="62" spans="1:17" ht="18" customHeight="1">
      <c r="A62" s="3"/>
      <c r="B62" s="183" t="s">
        <v>16</v>
      </c>
      <c r="C62" s="184"/>
      <c r="D62" s="184"/>
      <c r="E62" s="184"/>
      <c r="F62" s="184"/>
      <c r="G62" s="184"/>
      <c r="H62" s="185"/>
      <c r="I62" s="185"/>
      <c r="J62" s="185"/>
      <c r="K62" s="184"/>
      <c r="L62" s="184"/>
      <c r="M62" s="184"/>
      <c r="N62" s="185"/>
      <c r="O62" s="185"/>
      <c r="P62" s="185"/>
      <c r="Q62" s="186"/>
    </row>
    <row r="63" spans="2:17" ht="29.25" customHeight="1">
      <c r="B63" s="151">
        <v>54</v>
      </c>
      <c r="C63" s="152"/>
      <c r="D63" s="153" t="s">
        <v>280</v>
      </c>
      <c r="E63" s="154"/>
      <c r="F63" s="154"/>
      <c r="G63" s="154"/>
      <c r="H63" s="178">
        <v>0</v>
      </c>
      <c r="I63" s="179"/>
      <c r="J63" s="180"/>
      <c r="K63" s="219" t="s">
        <v>241</v>
      </c>
      <c r="L63" s="154"/>
      <c r="M63" s="154"/>
      <c r="N63" s="155">
        <v>0</v>
      </c>
      <c r="O63" s="155"/>
      <c r="P63" s="155"/>
      <c r="Q63" s="156"/>
    </row>
    <row r="64" spans="2:17" ht="14.25" customHeight="1">
      <c r="B64" s="52"/>
      <c r="C64" s="42"/>
      <c r="D64" s="42"/>
      <c r="E64" s="42"/>
      <c r="F64" s="42"/>
      <c r="G64" s="42"/>
      <c r="H64" s="53"/>
      <c r="I64" s="53"/>
      <c r="J64" s="53"/>
      <c r="K64" s="42"/>
      <c r="L64" s="42"/>
      <c r="M64" s="42"/>
      <c r="N64" s="53"/>
      <c r="O64" s="53"/>
      <c r="P64" s="53"/>
      <c r="Q64" s="54"/>
    </row>
    <row r="65" spans="1:17" ht="18" customHeight="1">
      <c r="A65" s="3"/>
      <c r="B65" s="183" t="s">
        <v>37</v>
      </c>
      <c r="C65" s="184"/>
      <c r="D65" s="184"/>
      <c r="E65" s="184"/>
      <c r="F65" s="184"/>
      <c r="G65" s="184"/>
      <c r="H65" s="185"/>
      <c r="I65" s="185"/>
      <c r="J65" s="185"/>
      <c r="K65" s="184"/>
      <c r="L65" s="184"/>
      <c r="M65" s="184"/>
      <c r="N65" s="185"/>
      <c r="O65" s="185"/>
      <c r="P65" s="185"/>
      <c r="Q65" s="186"/>
    </row>
    <row r="66" spans="2:17" ht="32.25" customHeight="1">
      <c r="B66" s="151">
        <v>55</v>
      </c>
      <c r="C66" s="152"/>
      <c r="D66" s="153" t="s">
        <v>280</v>
      </c>
      <c r="E66" s="154"/>
      <c r="F66" s="154"/>
      <c r="G66" s="154"/>
      <c r="H66" s="178">
        <v>0</v>
      </c>
      <c r="I66" s="179"/>
      <c r="J66" s="180"/>
      <c r="K66" s="181" t="s">
        <v>242</v>
      </c>
      <c r="L66" s="182"/>
      <c r="M66" s="182"/>
      <c r="N66" s="155">
        <v>0</v>
      </c>
      <c r="O66" s="155"/>
      <c r="P66" s="155"/>
      <c r="Q66" s="156"/>
    </row>
    <row r="67" spans="1:17" ht="24" customHeight="1">
      <c r="A67" s="3"/>
      <c r="B67" s="216" t="s">
        <v>219</v>
      </c>
      <c r="C67" s="217"/>
      <c r="D67" s="217"/>
      <c r="E67" s="217"/>
      <c r="F67" s="217"/>
      <c r="G67" s="217"/>
      <c r="H67" s="184"/>
      <c r="I67" s="184"/>
      <c r="J67" s="184"/>
      <c r="K67" s="217"/>
      <c r="L67" s="217"/>
      <c r="M67" s="217"/>
      <c r="N67" s="184"/>
      <c r="O67" s="184"/>
      <c r="P67" s="184"/>
      <c r="Q67" s="218"/>
    </row>
    <row r="68" spans="1:17" ht="14.25" customHeight="1">
      <c r="A68" s="3"/>
      <c r="B68" s="208" t="s">
        <v>41</v>
      </c>
      <c r="C68" s="209"/>
      <c r="D68" s="209"/>
      <c r="E68" s="209"/>
      <c r="F68" s="189">
        <v>0</v>
      </c>
      <c r="G68" s="189"/>
      <c r="H68" s="189"/>
      <c r="I68" s="189"/>
      <c r="J68" s="209" t="s">
        <v>42</v>
      </c>
      <c r="K68" s="209"/>
      <c r="L68" s="209"/>
      <c r="M68" s="209"/>
      <c r="N68" s="189">
        <v>0</v>
      </c>
      <c r="O68" s="189"/>
      <c r="P68" s="189"/>
      <c r="Q68" s="190"/>
    </row>
    <row r="69" spans="1:17" ht="14.25" customHeight="1">
      <c r="A69" s="3"/>
      <c r="B69" s="199" t="s">
        <v>38</v>
      </c>
      <c r="C69" s="177"/>
      <c r="D69" s="177"/>
      <c r="E69" s="177"/>
      <c r="F69" s="187">
        <v>0</v>
      </c>
      <c r="G69" s="187"/>
      <c r="H69" s="187"/>
      <c r="I69" s="187"/>
      <c r="J69" s="177" t="s">
        <v>17</v>
      </c>
      <c r="K69" s="177"/>
      <c r="L69" s="177"/>
      <c r="M69" s="177"/>
      <c r="N69" s="196">
        <v>0</v>
      </c>
      <c r="O69" s="196"/>
      <c r="P69" s="196"/>
      <c r="Q69" s="197"/>
    </row>
    <row r="70" spans="1:17" ht="26.25" customHeight="1">
      <c r="A70" s="3"/>
      <c r="B70" s="198" t="s">
        <v>220</v>
      </c>
      <c r="C70" s="166"/>
      <c r="D70" s="166"/>
      <c r="E70" s="167"/>
      <c r="F70" s="168">
        <f>SUM(F68,N68,F69,N69)</f>
        <v>0</v>
      </c>
      <c r="G70" s="168"/>
      <c r="H70" s="168"/>
      <c r="I70" s="168"/>
      <c r="J70" s="210" t="s">
        <v>39</v>
      </c>
      <c r="K70" s="177"/>
      <c r="L70" s="177"/>
      <c r="M70" s="177"/>
      <c r="N70" s="187">
        <v>0</v>
      </c>
      <c r="O70" s="187"/>
      <c r="P70" s="187"/>
      <c r="Q70" s="188"/>
    </row>
    <row r="71" spans="1:17" ht="25.5" customHeight="1" thickBot="1">
      <c r="A71" s="3"/>
      <c r="B71" s="213" t="s">
        <v>40</v>
      </c>
      <c r="C71" s="214"/>
      <c r="D71" s="214"/>
      <c r="E71" s="214"/>
      <c r="F71" s="207">
        <v>0</v>
      </c>
      <c r="G71" s="207"/>
      <c r="H71" s="207"/>
      <c r="I71" s="207"/>
      <c r="J71" s="135" t="s">
        <v>221</v>
      </c>
      <c r="K71" s="135"/>
      <c r="L71" s="135"/>
      <c r="M71" s="128"/>
      <c r="N71" s="212">
        <f>F70-N70-F71</f>
        <v>0</v>
      </c>
      <c r="O71" s="136"/>
      <c r="P71" s="136"/>
      <c r="Q71" s="137"/>
    </row>
    <row r="72" spans="1:17" ht="18" customHeight="1" thickBot="1">
      <c r="A72" s="3"/>
      <c r="B72" s="159" t="s">
        <v>18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1"/>
    </row>
    <row r="73" spans="1:17" ht="15" customHeight="1">
      <c r="A73" s="3"/>
      <c r="B73" s="202" t="s">
        <v>222</v>
      </c>
      <c r="C73" s="203"/>
      <c r="D73" s="203"/>
      <c r="E73" s="204"/>
      <c r="F73" s="205">
        <f>N38</f>
        <v>0</v>
      </c>
      <c r="G73" s="206"/>
      <c r="H73" s="206"/>
      <c r="I73" s="206"/>
      <c r="J73" s="215" t="s">
        <v>19</v>
      </c>
      <c r="K73" s="209"/>
      <c r="L73" s="209"/>
      <c r="M73" s="209"/>
      <c r="N73" s="189">
        <v>0</v>
      </c>
      <c r="O73" s="189"/>
      <c r="P73" s="189"/>
      <c r="Q73" s="190"/>
    </row>
    <row r="74" spans="1:17" ht="24" customHeight="1">
      <c r="A74" s="3"/>
      <c r="B74" s="198" t="s">
        <v>223</v>
      </c>
      <c r="C74" s="166"/>
      <c r="D74" s="166"/>
      <c r="E74" s="167"/>
      <c r="F74" s="168">
        <f>N71</f>
        <v>0</v>
      </c>
      <c r="G74" s="168"/>
      <c r="H74" s="168"/>
      <c r="I74" s="168"/>
      <c r="J74" s="210" t="s">
        <v>224</v>
      </c>
      <c r="K74" s="177"/>
      <c r="L74" s="177"/>
      <c r="M74" s="177"/>
      <c r="N74" s="196">
        <v>0</v>
      </c>
      <c r="O74" s="196"/>
      <c r="P74" s="196"/>
      <c r="Q74" s="197"/>
    </row>
    <row r="75" spans="1:17" ht="27.75" customHeight="1">
      <c r="A75" s="3"/>
      <c r="B75" s="199" t="s">
        <v>225</v>
      </c>
      <c r="C75" s="177"/>
      <c r="D75" s="177"/>
      <c r="E75" s="177"/>
      <c r="F75" s="207">
        <v>0</v>
      </c>
      <c r="G75" s="207"/>
      <c r="H75" s="207"/>
      <c r="I75" s="207"/>
      <c r="J75" s="211" t="s">
        <v>282</v>
      </c>
      <c r="K75" s="210"/>
      <c r="L75" s="116">
        <v>0</v>
      </c>
      <c r="M75" s="117" t="s">
        <v>283</v>
      </c>
      <c r="N75" s="162">
        <v>0</v>
      </c>
      <c r="O75" s="163"/>
      <c r="P75" s="163"/>
      <c r="Q75" s="164"/>
    </row>
    <row r="76" spans="1:17" ht="17.25" customHeight="1">
      <c r="A76" s="3"/>
      <c r="B76" s="198" t="s">
        <v>284</v>
      </c>
      <c r="C76" s="166"/>
      <c r="D76" s="166"/>
      <c r="E76" s="167"/>
      <c r="F76" s="201">
        <f>SUM(N73,F74,N74,F75,L75,N75)</f>
        <v>0</v>
      </c>
      <c r="G76" s="168"/>
      <c r="H76" s="168"/>
      <c r="I76" s="168"/>
      <c r="J76" s="165" t="s">
        <v>226</v>
      </c>
      <c r="K76" s="166"/>
      <c r="L76" s="166"/>
      <c r="M76" s="167"/>
      <c r="N76" s="168">
        <f>IF(F73-F76&gt;0,F73-F76,0)</f>
        <v>0</v>
      </c>
      <c r="O76" s="168"/>
      <c r="P76" s="168"/>
      <c r="Q76" s="169"/>
    </row>
    <row r="77" spans="1:17" ht="15" customHeight="1">
      <c r="A77" s="3"/>
      <c r="B77" s="198" t="s">
        <v>227</v>
      </c>
      <c r="C77" s="166"/>
      <c r="D77" s="166"/>
      <c r="E77" s="167"/>
      <c r="F77" s="168">
        <f>IF(F76-F73&gt;0,F76-F73,0)</f>
        <v>0</v>
      </c>
      <c r="G77" s="168"/>
      <c r="H77" s="168"/>
      <c r="I77" s="168"/>
      <c r="J77" s="165" t="s">
        <v>228</v>
      </c>
      <c r="K77" s="166"/>
      <c r="L77" s="166"/>
      <c r="M77" s="167"/>
      <c r="N77" s="168">
        <f>N41</f>
        <v>0</v>
      </c>
      <c r="O77" s="168"/>
      <c r="P77" s="168"/>
      <c r="Q77" s="169"/>
    </row>
    <row r="78" spans="1:17" ht="15" customHeight="1">
      <c r="A78" s="3"/>
      <c r="B78" s="125" t="s">
        <v>229</v>
      </c>
      <c r="C78" s="126"/>
      <c r="D78" s="126"/>
      <c r="E78" s="127"/>
      <c r="F78" s="168">
        <f>IF(N77-F77&gt;0,N77-F77,0)</f>
        <v>0</v>
      </c>
      <c r="G78" s="168"/>
      <c r="H78" s="168"/>
      <c r="I78" s="168"/>
      <c r="J78" s="121"/>
      <c r="K78" s="122"/>
      <c r="L78" s="122"/>
      <c r="M78" s="122"/>
      <c r="N78" s="123"/>
      <c r="O78" s="123"/>
      <c r="P78" s="123"/>
      <c r="Q78" s="124"/>
    </row>
    <row r="79" spans="1:17" ht="40.5" customHeight="1" thickBot="1">
      <c r="A79" s="3"/>
      <c r="B79" s="130"/>
      <c r="C79" s="131"/>
      <c r="D79" s="128" t="s">
        <v>230</v>
      </c>
      <c r="E79" s="129"/>
      <c r="F79" s="118">
        <v>0</v>
      </c>
      <c r="G79" s="119"/>
      <c r="H79" s="119"/>
      <c r="I79" s="120"/>
      <c r="J79" s="134" t="s">
        <v>231</v>
      </c>
      <c r="K79" s="135"/>
      <c r="L79" s="135"/>
      <c r="M79" s="128"/>
      <c r="N79" s="136">
        <v>0</v>
      </c>
      <c r="O79" s="136"/>
      <c r="P79" s="136"/>
      <c r="Q79" s="137"/>
    </row>
    <row r="80" spans="1:17" ht="19.5" customHeight="1" thickBot="1">
      <c r="A80" s="3"/>
      <c r="B80" s="159" t="s">
        <v>20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1"/>
    </row>
    <row r="81" spans="2:17" ht="15" customHeight="1">
      <c r="B81" s="132">
        <v>77</v>
      </c>
      <c r="C81" s="133"/>
      <c r="D81" s="147" t="s">
        <v>232</v>
      </c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9"/>
    </row>
    <row r="82" spans="2:17" ht="15" customHeight="1">
      <c r="B82" s="141">
        <v>78</v>
      </c>
      <c r="C82" s="142"/>
      <c r="D82" s="143" t="s">
        <v>233</v>
      </c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50"/>
    </row>
    <row r="83" spans="2:19" ht="15" customHeight="1">
      <c r="B83" s="141">
        <v>79</v>
      </c>
      <c r="C83" s="142"/>
      <c r="D83" s="143" t="s">
        <v>234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50"/>
      <c r="R83" s="4"/>
      <c r="S83" s="4"/>
    </row>
    <row r="84" spans="2:17" ht="15" customHeight="1">
      <c r="B84" s="141">
        <v>80</v>
      </c>
      <c r="C84" s="142"/>
      <c r="D84" s="143" t="s">
        <v>235</v>
      </c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50"/>
    </row>
    <row r="85" spans="2:17" ht="15" customHeight="1">
      <c r="B85" s="141">
        <v>81</v>
      </c>
      <c r="C85" s="142"/>
      <c r="D85" s="143" t="s">
        <v>67</v>
      </c>
      <c r="E85" s="144"/>
      <c r="F85" s="144"/>
      <c r="G85" s="144"/>
      <c r="H85" s="145"/>
      <c r="I85" s="145"/>
      <c r="J85" s="145"/>
      <c r="K85" s="145"/>
      <c r="L85" s="145"/>
      <c r="M85" s="145"/>
      <c r="N85" s="145"/>
      <c r="O85" s="145"/>
      <c r="P85" s="145"/>
      <c r="Q85" s="146"/>
    </row>
    <row r="86" spans="2:17" ht="15" customHeight="1">
      <c r="B86" s="141">
        <v>82</v>
      </c>
      <c r="C86" s="142"/>
      <c r="D86" s="157" t="s">
        <v>43</v>
      </c>
      <c r="E86" s="158"/>
      <c r="F86" s="158"/>
      <c r="G86" s="158"/>
      <c r="H86" s="138">
        <v>0</v>
      </c>
      <c r="I86" s="139"/>
      <c r="J86" s="139"/>
      <c r="K86" s="139"/>
      <c r="L86" s="139"/>
      <c r="M86" s="139"/>
      <c r="N86" s="139"/>
      <c r="O86" s="139"/>
      <c r="P86" s="139"/>
      <c r="Q86" s="140"/>
    </row>
    <row r="87" spans="2:17" ht="13.5" thickBot="1">
      <c r="B87" s="283"/>
      <c r="C87" s="284"/>
      <c r="D87" s="284"/>
      <c r="E87" s="284"/>
      <c r="F87" s="284"/>
      <c r="G87" s="284"/>
      <c r="H87" s="285"/>
      <c r="I87" s="285"/>
      <c r="J87" s="285"/>
      <c r="K87" s="285"/>
      <c r="L87" s="285"/>
      <c r="M87" s="285"/>
      <c r="N87" s="285"/>
      <c r="O87" s="285"/>
      <c r="P87" s="285"/>
      <c r="Q87" s="286"/>
    </row>
    <row r="88" ht="12.75"/>
    <row r="89" ht="12.75"/>
    <row r="90" ht="12.75"/>
    <row r="91" ht="12.75"/>
    <row r="92" ht="12.75"/>
  </sheetData>
  <sheetProtection password="C794" sheet="1" objects="1" scenarios="1"/>
  <mergeCells count="231">
    <mergeCell ref="B87:Q87"/>
    <mergeCell ref="N14:Q14"/>
    <mergeCell ref="B20:E20"/>
    <mergeCell ref="F20:I20"/>
    <mergeCell ref="J20:Q20"/>
    <mergeCell ref="B21:Q21"/>
    <mergeCell ref="N15:Q15"/>
    <mergeCell ref="B17:Q17"/>
    <mergeCell ref="F19:I19"/>
    <mergeCell ref="B18:Q18"/>
    <mergeCell ref="B19:E19"/>
    <mergeCell ref="B13:Q13"/>
    <mergeCell ref="B14:E14"/>
    <mergeCell ref="F14:I14"/>
    <mergeCell ref="J14:M14"/>
    <mergeCell ref="B15:E15"/>
    <mergeCell ref="F16:I16"/>
    <mergeCell ref="F15:I15"/>
    <mergeCell ref="J15:M15"/>
    <mergeCell ref="J19:M19"/>
    <mergeCell ref="F12:I12"/>
    <mergeCell ref="J12:Q12"/>
    <mergeCell ref="B12:E12"/>
    <mergeCell ref="F10:I10"/>
    <mergeCell ref="F11:I11"/>
    <mergeCell ref="N10:Q10"/>
    <mergeCell ref="J10:M10"/>
    <mergeCell ref="B2:Q2"/>
    <mergeCell ref="B3:Q3"/>
    <mergeCell ref="B5:E5"/>
    <mergeCell ref="F5:I5"/>
    <mergeCell ref="J5:M5"/>
    <mergeCell ref="N5:Q5"/>
    <mergeCell ref="F4:I4"/>
    <mergeCell ref="B4:C4"/>
    <mergeCell ref="D4:E4"/>
    <mergeCell ref="B6:E6"/>
    <mergeCell ref="B7:E7"/>
    <mergeCell ref="F7:I7"/>
    <mergeCell ref="J7:M7"/>
    <mergeCell ref="N7:Q7"/>
    <mergeCell ref="J11:M11"/>
    <mergeCell ref="B11:E11"/>
    <mergeCell ref="N11:Q11"/>
    <mergeCell ref="B10:E10"/>
    <mergeCell ref="B25:E25"/>
    <mergeCell ref="F25:I25"/>
    <mergeCell ref="F24:I24"/>
    <mergeCell ref="F22:I22"/>
    <mergeCell ref="B24:E24"/>
    <mergeCell ref="J4:M4"/>
    <mergeCell ref="F6:I6"/>
    <mergeCell ref="J6:M6"/>
    <mergeCell ref="B8:Q8"/>
    <mergeCell ref="B9:Q9"/>
    <mergeCell ref="J24:M24"/>
    <mergeCell ref="F23:I23"/>
    <mergeCell ref="N22:Q22"/>
    <mergeCell ref="N23:Q23"/>
    <mergeCell ref="J23:M23"/>
    <mergeCell ref="B23:E23"/>
    <mergeCell ref="B22:E22"/>
    <mergeCell ref="B32:Q32"/>
    <mergeCell ref="B26:E26"/>
    <mergeCell ref="F26:I26"/>
    <mergeCell ref="J25:M25"/>
    <mergeCell ref="J26:M26"/>
    <mergeCell ref="N26:Q26"/>
    <mergeCell ref="B27:E27"/>
    <mergeCell ref="D30:G30"/>
    <mergeCell ref="F27:I27"/>
    <mergeCell ref="N25:Q25"/>
    <mergeCell ref="N19:Q19"/>
    <mergeCell ref="N24:Q24"/>
    <mergeCell ref="J27:Q27"/>
    <mergeCell ref="B31:Q31"/>
    <mergeCell ref="H30:J30"/>
    <mergeCell ref="K30:M30"/>
    <mergeCell ref="B28:Q28"/>
    <mergeCell ref="B30:C30"/>
    <mergeCell ref="B29:Q29"/>
    <mergeCell ref="J22:M22"/>
    <mergeCell ref="N36:Q36"/>
    <mergeCell ref="K33:M33"/>
    <mergeCell ref="B33:C33"/>
    <mergeCell ref="D33:G33"/>
    <mergeCell ref="H36:J36"/>
    <mergeCell ref="K36:M36"/>
    <mergeCell ref="H33:J33"/>
    <mergeCell ref="B36:C36"/>
    <mergeCell ref="D36:G36"/>
    <mergeCell ref="B35:Q35"/>
    <mergeCell ref="D41:G41"/>
    <mergeCell ref="B41:C41"/>
    <mergeCell ref="N49:Q49"/>
    <mergeCell ref="H38:J38"/>
    <mergeCell ref="N47:Q47"/>
    <mergeCell ref="F47:I47"/>
    <mergeCell ref="J47:M47"/>
    <mergeCell ref="N38:Q38"/>
    <mergeCell ref="H41:J41"/>
    <mergeCell ref="F49:I49"/>
    <mergeCell ref="K38:M38"/>
    <mergeCell ref="J48:M48"/>
    <mergeCell ref="N43:Q43"/>
    <mergeCell ref="K41:M41"/>
    <mergeCell ref="H43:J43"/>
    <mergeCell ref="K43:M43"/>
    <mergeCell ref="N41:Q41"/>
    <mergeCell ref="B40:Q40"/>
    <mergeCell ref="B38:C38"/>
    <mergeCell ref="D38:G38"/>
    <mergeCell ref="B49:E49"/>
    <mergeCell ref="J49:M49"/>
    <mergeCell ref="B47:E47"/>
    <mergeCell ref="B43:C43"/>
    <mergeCell ref="D43:G43"/>
    <mergeCell ref="B45:Q45"/>
    <mergeCell ref="B46:Q46"/>
    <mergeCell ref="B48:E48"/>
    <mergeCell ref="F48:I48"/>
    <mergeCell ref="N48:Q48"/>
    <mergeCell ref="N52:Q52"/>
    <mergeCell ref="B50:Q50"/>
    <mergeCell ref="B51:E51"/>
    <mergeCell ref="F51:I51"/>
    <mergeCell ref="J51:M51"/>
    <mergeCell ref="N51:Q51"/>
    <mergeCell ref="J55:M55"/>
    <mergeCell ref="B52:E52"/>
    <mergeCell ref="F52:I52"/>
    <mergeCell ref="J52:M52"/>
    <mergeCell ref="F56:I56"/>
    <mergeCell ref="J56:M56"/>
    <mergeCell ref="N56:Q56"/>
    <mergeCell ref="B57:E57"/>
    <mergeCell ref="J57:Q57"/>
    <mergeCell ref="B53:Q53"/>
    <mergeCell ref="B54:E54"/>
    <mergeCell ref="F54:I54"/>
    <mergeCell ref="F57:I57"/>
    <mergeCell ref="N55:Q55"/>
    <mergeCell ref="B56:E56"/>
    <mergeCell ref="F55:I55"/>
    <mergeCell ref="B62:Q62"/>
    <mergeCell ref="H60:J60"/>
    <mergeCell ref="K60:M60"/>
    <mergeCell ref="B60:C60"/>
    <mergeCell ref="N60:Q60"/>
    <mergeCell ref="B58:Q58"/>
    <mergeCell ref="B59:Q59"/>
    <mergeCell ref="B67:Q67"/>
    <mergeCell ref="N69:Q69"/>
    <mergeCell ref="F70:I70"/>
    <mergeCell ref="B69:E69"/>
    <mergeCell ref="F69:I69"/>
    <mergeCell ref="H63:J63"/>
    <mergeCell ref="K63:M63"/>
    <mergeCell ref="N68:Q68"/>
    <mergeCell ref="J70:M70"/>
    <mergeCell ref="J69:M69"/>
    <mergeCell ref="J75:K75"/>
    <mergeCell ref="N74:Q74"/>
    <mergeCell ref="J71:M71"/>
    <mergeCell ref="N71:Q71"/>
    <mergeCell ref="B70:E70"/>
    <mergeCell ref="B71:E71"/>
    <mergeCell ref="J73:M73"/>
    <mergeCell ref="B68:E68"/>
    <mergeCell ref="F68:I68"/>
    <mergeCell ref="J68:M68"/>
    <mergeCell ref="F71:I71"/>
    <mergeCell ref="F74:I74"/>
    <mergeCell ref="J74:M74"/>
    <mergeCell ref="B74:E74"/>
    <mergeCell ref="B77:E77"/>
    <mergeCell ref="F77:I77"/>
    <mergeCell ref="B75:E75"/>
    <mergeCell ref="B16:E16"/>
    <mergeCell ref="B76:E76"/>
    <mergeCell ref="B55:E55"/>
    <mergeCell ref="F76:I76"/>
    <mergeCell ref="B73:E73"/>
    <mergeCell ref="F73:I73"/>
    <mergeCell ref="F75:I75"/>
    <mergeCell ref="B65:Q65"/>
    <mergeCell ref="N70:Q70"/>
    <mergeCell ref="N73:Q73"/>
    <mergeCell ref="N4:Q4"/>
    <mergeCell ref="F78:I78"/>
    <mergeCell ref="N76:Q76"/>
    <mergeCell ref="N33:Q33"/>
    <mergeCell ref="N66:Q66"/>
    <mergeCell ref="N54:Q54"/>
    <mergeCell ref="J76:M76"/>
    <mergeCell ref="J77:M77"/>
    <mergeCell ref="N77:Q77"/>
    <mergeCell ref="N30:Q30"/>
    <mergeCell ref="J16:Q16"/>
    <mergeCell ref="B66:C66"/>
    <mergeCell ref="D66:G66"/>
    <mergeCell ref="J54:M54"/>
    <mergeCell ref="H66:J66"/>
    <mergeCell ref="K66:M66"/>
    <mergeCell ref="D60:G60"/>
    <mergeCell ref="B63:C63"/>
    <mergeCell ref="D63:G63"/>
    <mergeCell ref="N63:Q63"/>
    <mergeCell ref="B86:C86"/>
    <mergeCell ref="D86:G86"/>
    <mergeCell ref="B72:Q72"/>
    <mergeCell ref="B83:C83"/>
    <mergeCell ref="B80:Q80"/>
    <mergeCell ref="N75:Q75"/>
    <mergeCell ref="B84:C84"/>
    <mergeCell ref="H86:Q86"/>
    <mergeCell ref="B82:C82"/>
    <mergeCell ref="D85:Q85"/>
    <mergeCell ref="D81:Q81"/>
    <mergeCell ref="D82:Q82"/>
    <mergeCell ref="D83:Q83"/>
    <mergeCell ref="D84:Q84"/>
    <mergeCell ref="B85:C85"/>
    <mergeCell ref="F79:I79"/>
    <mergeCell ref="J78:Q78"/>
    <mergeCell ref="B78:E78"/>
    <mergeCell ref="D79:E79"/>
    <mergeCell ref="B79:C79"/>
    <mergeCell ref="B81:C81"/>
    <mergeCell ref="J79:M79"/>
    <mergeCell ref="N79:Q79"/>
  </mergeCells>
  <dataValidations count="4">
    <dataValidation type="list" allowBlank="1" showInputMessage="1" showErrorMessage="1" sqref="F6:I6">
      <formula1>"Q1,Q2,Q3,Q4"</formula1>
    </dataValidation>
    <dataValidation type="list" allowBlank="1" showInputMessage="1" showErrorMessage="1" sqref="N5:Q5">
      <formula1>"ORIGINAL,REVISED "</formula1>
    </dataValidation>
    <dataValidation type="whole" allowBlank="1" showInputMessage="1" showErrorMessage="1" sqref="F75:I75 N10:Q11 N68:Q70 F71:I71 F68:I69 N54:Q56 F54:I57 N51:Q51 F51:I51 N47:Q48 F47:I49 N41:Q41 H41:J41 N38:Q38 H38:J38 N36:Q36 H36:J36 N33:Q33 H33:J33 N30:Q30 H30:J30 N22:Q26 F22:I27 N19:Q19 F19:I20 N14:Q15 F14:I16 F10:I12 N73:N75 O73:Q74">
      <formula1>0</formula1>
      <formula2>9999999999999</formula2>
    </dataValidation>
    <dataValidation type="textLength" operator="equal" allowBlank="1" showInputMessage="1" showErrorMessage="1" errorTitle="TIN is not valid" error="TIN should be valid and 11 digits long!!!" sqref="F5:I5">
      <formula1>11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8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5.00390625" style="75" customWidth="1"/>
    <col min="2" max="2" width="15.8515625" style="75" customWidth="1"/>
    <col min="3" max="3" width="9.140625" style="75" customWidth="1"/>
    <col min="4" max="4" width="15.8515625" style="75" customWidth="1"/>
    <col min="5" max="6" width="9.140625" style="75" customWidth="1"/>
    <col min="7" max="7" width="13.8515625" style="75" customWidth="1"/>
    <col min="8" max="9" width="9.140625" style="75" customWidth="1"/>
    <col min="10" max="10" width="10.57421875" style="75" customWidth="1"/>
    <col min="11" max="11" width="19.8515625" style="75" customWidth="1"/>
    <col min="12" max="16384" width="9.140625" style="75" customWidth="1"/>
  </cols>
  <sheetData>
    <row r="1" spans="1:10" ht="26.25" thickBot="1">
      <c r="A1" s="76" t="s">
        <v>51</v>
      </c>
      <c r="D1" s="76" t="s">
        <v>56</v>
      </c>
      <c r="F1" s="76" t="s">
        <v>64</v>
      </c>
      <c r="J1" s="76" t="s">
        <v>264</v>
      </c>
    </row>
    <row r="2" spans="1:11" ht="27" thickBot="1" thickTop="1">
      <c r="A2" s="77" t="s">
        <v>55</v>
      </c>
      <c r="B2" s="78" t="s">
        <v>52</v>
      </c>
      <c r="D2" s="79" t="s">
        <v>57</v>
      </c>
      <c r="F2" s="77" t="s">
        <v>62</v>
      </c>
      <c r="G2" s="80" t="s">
        <v>59</v>
      </c>
      <c r="H2" s="78" t="s">
        <v>63</v>
      </c>
      <c r="J2" s="104" t="s">
        <v>263</v>
      </c>
      <c r="K2" s="103" t="s">
        <v>250</v>
      </c>
    </row>
    <row r="3" spans="1:11" ht="13.5" thickBot="1">
      <c r="A3" s="81" t="s">
        <v>248</v>
      </c>
      <c r="B3" s="82">
        <v>1</v>
      </c>
      <c r="D3" s="83" t="s">
        <v>249</v>
      </c>
      <c r="F3" s="84">
        <v>1</v>
      </c>
      <c r="G3" s="85" t="s">
        <v>60</v>
      </c>
      <c r="H3" s="86">
        <v>12</v>
      </c>
      <c r="J3" s="99">
        <v>1</v>
      </c>
      <c r="K3" s="100" t="s">
        <v>251</v>
      </c>
    </row>
    <row r="4" spans="1:11" ht="13.5" thickBot="1">
      <c r="A4" s="87" t="s">
        <v>176</v>
      </c>
      <c r="B4" s="86" t="s">
        <v>50</v>
      </c>
      <c r="D4" s="88" t="s">
        <v>58</v>
      </c>
      <c r="F4" s="89">
        <v>2</v>
      </c>
      <c r="G4" s="90" t="s">
        <v>61</v>
      </c>
      <c r="H4" s="91">
        <v>24</v>
      </c>
      <c r="J4" s="99">
        <v>2</v>
      </c>
      <c r="K4" s="100" t="s">
        <v>286</v>
      </c>
    </row>
    <row r="5" spans="1:11" ht="12.75">
      <c r="A5" s="92" t="s">
        <v>177</v>
      </c>
      <c r="B5" s="93" t="s">
        <v>53</v>
      </c>
      <c r="D5" s="94" t="s">
        <v>180</v>
      </c>
      <c r="J5" s="99">
        <v>3</v>
      </c>
      <c r="K5" s="100" t="s">
        <v>252</v>
      </c>
    </row>
    <row r="6" spans="1:11" ht="12.75">
      <c r="A6" s="92" t="s">
        <v>178</v>
      </c>
      <c r="B6" s="93" t="s">
        <v>47</v>
      </c>
      <c r="D6" s="94" t="s">
        <v>182</v>
      </c>
      <c r="J6" s="99">
        <v>4</v>
      </c>
      <c r="K6" s="100" t="s">
        <v>253</v>
      </c>
    </row>
    <row r="7" spans="1:11" ht="13.5" thickBot="1">
      <c r="A7" s="95" t="s">
        <v>179</v>
      </c>
      <c r="B7" s="91" t="s">
        <v>54</v>
      </c>
      <c r="D7" s="94" t="s">
        <v>181</v>
      </c>
      <c r="J7" s="99">
        <v>5</v>
      </c>
      <c r="K7" s="100" t="s">
        <v>254</v>
      </c>
    </row>
    <row r="8" spans="4:11" ht="12.75">
      <c r="D8" s="94" t="s">
        <v>183</v>
      </c>
      <c r="J8" s="99">
        <v>6</v>
      </c>
      <c r="K8" s="100" t="s">
        <v>255</v>
      </c>
    </row>
    <row r="9" spans="4:11" ht="12.75">
      <c r="D9" s="94" t="s">
        <v>184</v>
      </c>
      <c r="J9" s="99">
        <v>7</v>
      </c>
      <c r="K9" s="100" t="s">
        <v>256</v>
      </c>
    </row>
    <row r="10" spans="4:11" ht="12.75">
      <c r="D10" s="94" t="s">
        <v>185</v>
      </c>
      <c r="J10" s="99">
        <v>8</v>
      </c>
      <c r="K10" s="100" t="s">
        <v>257</v>
      </c>
    </row>
    <row r="11" spans="4:11" ht="12.75">
      <c r="D11" s="94" t="s">
        <v>186</v>
      </c>
      <c r="J11" s="99">
        <v>9</v>
      </c>
      <c r="K11" s="100" t="s">
        <v>258</v>
      </c>
    </row>
    <row r="12" spans="4:11" ht="12.75">
      <c r="D12" s="94" t="s">
        <v>187</v>
      </c>
      <c r="J12" s="99">
        <v>10</v>
      </c>
      <c r="K12" s="100" t="s">
        <v>259</v>
      </c>
    </row>
    <row r="13" spans="4:11" ht="12.75">
      <c r="D13" s="96" t="s">
        <v>188</v>
      </c>
      <c r="J13" s="99">
        <v>11</v>
      </c>
      <c r="K13" s="100" t="s">
        <v>260</v>
      </c>
    </row>
    <row r="14" spans="4:11" ht="12.75">
      <c r="D14" s="96" t="s">
        <v>189</v>
      </c>
      <c r="J14" s="99">
        <v>12</v>
      </c>
      <c r="K14" s="100" t="s">
        <v>261</v>
      </c>
    </row>
    <row r="15" spans="4:11" ht="13.5" thickBot="1">
      <c r="D15" s="97" t="s">
        <v>190</v>
      </c>
      <c r="J15" s="101">
        <v>0</v>
      </c>
      <c r="K15" s="102" t="s">
        <v>262</v>
      </c>
    </row>
    <row r="16" ht="13.5" thickTop="1">
      <c r="D16" s="97" t="s">
        <v>191</v>
      </c>
    </row>
    <row r="17" ht="12.75">
      <c r="D17" s="97" t="s">
        <v>192</v>
      </c>
    </row>
    <row r="18" ht="13.5" thickBot="1">
      <c r="D18" s="98" t="s">
        <v>193</v>
      </c>
    </row>
    <row r="19" ht="13.5" thickTop="1"/>
  </sheetData>
  <sheetProtection password="C794" sheet="1" objects="1" scenarios="1"/>
  <hyperlinks>
    <hyperlink ref="G3" r:id="rId1" display="Chargable@12"/>
    <hyperlink ref="G4" r:id="rId2" display="Chargale@24"/>
  </hyperlinks>
  <printOptions/>
  <pageMargins left="0.75" right="0.75" top="1" bottom="1" header="0.5" footer="0.5"/>
  <pageSetup horizontalDpi="200" verticalDpi="2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H210"/>
  <sheetViews>
    <sheetView zoomScalePageLayoutView="0" workbookViewId="0" topLeftCell="A1">
      <selection activeCell="A4" sqref="A4:IV4"/>
    </sheetView>
  </sheetViews>
  <sheetFormatPr defaultColWidth="0" defaultRowHeight="12.75" zeroHeight="1"/>
  <cols>
    <col min="1" max="1" width="3.140625" style="5" customWidth="1"/>
    <col min="2" max="2" width="9.140625" style="5" customWidth="1"/>
    <col min="3" max="3" width="25.57421875" style="5" customWidth="1"/>
    <col min="4" max="4" width="25.8515625" style="5" customWidth="1"/>
    <col min="5" max="6" width="23.140625" style="5" customWidth="1"/>
    <col min="7" max="7" width="3.8515625" style="5" customWidth="1"/>
    <col min="8" max="16384" width="0" style="5" hidden="1" customWidth="1"/>
  </cols>
  <sheetData>
    <row r="1" ht="11.25" customHeight="1" thickBot="1"/>
    <row r="2" spans="1:6" ht="20.25" customHeight="1" thickTop="1">
      <c r="A2"/>
      <c r="B2" s="289" t="s">
        <v>30</v>
      </c>
      <c r="C2" s="290"/>
      <c r="D2" s="290"/>
      <c r="E2" s="290"/>
      <c r="F2" s="291"/>
    </row>
    <row r="3" spans="1:6" s="28" customFormat="1" ht="40.5" customHeight="1">
      <c r="A3" s="2"/>
      <c r="B3" s="17" t="s">
        <v>162</v>
      </c>
      <c r="C3" s="15" t="s">
        <v>5</v>
      </c>
      <c r="D3" s="15" t="s">
        <v>163</v>
      </c>
      <c r="E3" s="15" t="s">
        <v>161</v>
      </c>
      <c r="F3" s="19" t="s">
        <v>31</v>
      </c>
    </row>
    <row r="4" spans="1:8" s="29" customFormat="1" ht="20.25" customHeight="1">
      <c r="A4" s="1"/>
      <c r="B4" s="33">
        <v>1</v>
      </c>
      <c r="C4" s="16"/>
      <c r="D4" s="25"/>
      <c r="E4" s="40"/>
      <c r="F4" s="59">
        <f>ROUNDUP((D4*E4)/100,0)</f>
        <v>0</v>
      </c>
      <c r="G4" s="30"/>
      <c r="H4" s="30"/>
    </row>
    <row r="5" spans="1:6" s="29" customFormat="1" ht="27.75" customHeight="1">
      <c r="A5" s="1"/>
      <c r="B5" s="27"/>
      <c r="C5" s="32" t="s">
        <v>171</v>
      </c>
      <c r="D5" s="63">
        <v>0</v>
      </c>
      <c r="E5" s="62"/>
      <c r="F5" s="59">
        <v>0</v>
      </c>
    </row>
    <row r="6" spans="1:6" ht="27.75" customHeight="1" thickBot="1">
      <c r="A6"/>
      <c r="B6" s="292"/>
      <c r="C6" s="293"/>
      <c r="D6" s="293"/>
      <c r="E6" s="293"/>
      <c r="F6" s="294"/>
    </row>
    <row r="7" ht="26.25" customHeight="1" thickTop="1"/>
    <row r="8" ht="12.75"/>
    <row r="9" ht="12.75"/>
    <row r="10" ht="12.75"/>
    <row r="11" ht="12.75">
      <c r="E11" s="38"/>
    </row>
    <row r="12" ht="12.75"/>
    <row r="13" ht="12.75">
      <c r="B13" s="35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 hidden="1">
      <c r="C151" s="3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 hidden="1">
      <c r="C173" s="31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 hidden="1">
      <c r="C208" s="31"/>
    </row>
    <row r="209" ht="12.75"/>
    <row r="210" ht="12.75" hidden="1">
      <c r="C210" s="31"/>
    </row>
    <row r="211" ht="12.75"/>
    <row r="212" ht="12.75"/>
    <row r="213" ht="12.75"/>
    <row r="214" ht="12.75"/>
    <row r="215" ht="12.75"/>
    <row r="216" ht="12.75"/>
  </sheetData>
  <sheetProtection password="C794" sheet="1" objects="1" scenarios="1"/>
  <mergeCells count="2">
    <mergeCell ref="B2:F2"/>
    <mergeCell ref="B6:F6"/>
  </mergeCells>
  <dataValidations count="2">
    <dataValidation type="whole" operator="greaterThanOrEqual" allowBlank="1" showInputMessage="1" showErrorMessage="1" error="Enter only Numeric values." sqref="D4">
      <formula1>0</formula1>
    </dataValidation>
    <dataValidation type="decimal" operator="greaterThanOrEqual" allowBlank="1" showInputMessage="1" showErrorMessage="1" sqref="E4">
      <formula1>0</formula1>
    </dataValidation>
  </dataValidations>
  <printOptions/>
  <pageMargins left="0.7" right="0.7" top="0.75" bottom="0.75" header="0.3" footer="0.3"/>
  <pageSetup horizontalDpi="200" verticalDpi="2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F156"/>
  <sheetViews>
    <sheetView zoomScalePageLayoutView="0" workbookViewId="0" topLeftCell="A1">
      <selection activeCell="A4" sqref="A4:IV4"/>
    </sheetView>
  </sheetViews>
  <sheetFormatPr defaultColWidth="0" defaultRowHeight="12.75" zeroHeight="1"/>
  <cols>
    <col min="1" max="1" width="1.421875" style="5" customWidth="1"/>
    <col min="2" max="2" width="8.00390625" style="5" customWidth="1"/>
    <col min="3" max="3" width="21.421875" style="5" customWidth="1"/>
    <col min="4" max="4" width="26.00390625" style="5" customWidth="1"/>
    <col min="5" max="5" width="23.57421875" style="5" customWidth="1"/>
    <col min="6" max="6" width="24.7109375" style="5" customWidth="1"/>
    <col min="7" max="7" width="9.140625" style="5" customWidth="1"/>
    <col min="8" max="16384" width="0" style="5" hidden="1" customWidth="1"/>
  </cols>
  <sheetData>
    <row r="1" ht="13.5" thickBot="1"/>
    <row r="2" spans="1:6" ht="18.75" customHeight="1" thickTop="1">
      <c r="A2" s="3"/>
      <c r="B2" s="295" t="s">
        <v>32</v>
      </c>
      <c r="C2" s="296"/>
      <c r="D2" s="296"/>
      <c r="E2" s="296"/>
      <c r="F2" s="297"/>
    </row>
    <row r="3" spans="1:6" ht="42" customHeight="1">
      <c r="A3" s="2"/>
      <c r="B3" s="17" t="s">
        <v>162</v>
      </c>
      <c r="C3" s="15" t="s">
        <v>5</v>
      </c>
      <c r="D3" s="15" t="s">
        <v>163</v>
      </c>
      <c r="E3" s="15" t="s">
        <v>161</v>
      </c>
      <c r="F3" s="19" t="s">
        <v>31</v>
      </c>
    </row>
    <row r="4" spans="1:6" ht="21.75" customHeight="1">
      <c r="A4" s="1"/>
      <c r="B4" s="37">
        <v>1</v>
      </c>
      <c r="C4" s="16"/>
      <c r="D4" s="24"/>
      <c r="E4" s="40"/>
      <c r="F4" s="60">
        <f>ROUNDUP((D4*E4)/100,0)</f>
        <v>0</v>
      </c>
    </row>
    <row r="5" spans="1:6" ht="26.25" customHeight="1" thickBot="1">
      <c r="A5" s="1"/>
      <c r="B5" s="26"/>
      <c r="C5" s="36" t="s">
        <v>171</v>
      </c>
      <c r="D5" s="63">
        <v>0</v>
      </c>
      <c r="E5" s="64"/>
      <c r="F5" s="63">
        <v>0</v>
      </c>
    </row>
    <row r="6" spans="1:6" ht="32.25" customHeight="1" thickBot="1" thickTop="1">
      <c r="A6"/>
      <c r="B6" s="298"/>
      <c r="C6" s="299"/>
      <c r="D6" s="293"/>
      <c r="E6" s="293"/>
      <c r="F6" s="294"/>
    </row>
    <row r="7" ht="13.5" thickTop="1"/>
    <row r="8" ht="12.75"/>
    <row r="9" ht="12.75"/>
    <row r="10" spans="2:5" ht="12.75">
      <c r="B10" s="35"/>
      <c r="E10" s="38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 hidden="1">
      <c r="C152" s="31"/>
    </row>
    <row r="153" ht="12.75"/>
    <row r="154" ht="12.75" hidden="1">
      <c r="C154" s="31"/>
    </row>
    <row r="155" ht="12.75"/>
    <row r="156" ht="12.75" hidden="1">
      <c r="C156" s="31"/>
    </row>
    <row r="157" ht="12.75"/>
    <row r="158" ht="12.75"/>
    <row r="159" ht="12.75"/>
    <row r="160" ht="12.75"/>
  </sheetData>
  <sheetProtection password="C794" sheet="1" objects="1" scenarios="1"/>
  <mergeCells count="2">
    <mergeCell ref="B2:F2"/>
    <mergeCell ref="B6:F6"/>
  </mergeCells>
  <dataValidations count="2">
    <dataValidation type="whole" operator="greaterThanOrEqual" allowBlank="1" showInputMessage="1" showErrorMessage="1" error="Enter only Numeric values." sqref="D4">
      <formula1>0</formula1>
    </dataValidation>
    <dataValidation type="decimal" operator="greaterThanOrEqual" allowBlank="1" showInputMessage="1" showErrorMessage="1" sqref="E4">
      <formula1>0</formula1>
    </dataValidation>
  </dataValidations>
  <printOptions/>
  <pageMargins left="0.7" right="0.7" top="0.75" bottom="0.75" header="0.3" footer="0.3"/>
  <pageSetup horizontalDpi="200" verticalDpi="2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F151"/>
  <sheetViews>
    <sheetView zoomScalePageLayoutView="0" workbookViewId="0" topLeftCell="A1">
      <selection activeCell="F4" sqref="F4"/>
    </sheetView>
  </sheetViews>
  <sheetFormatPr defaultColWidth="0" defaultRowHeight="12.75" zeroHeight="1"/>
  <cols>
    <col min="1" max="1" width="4.8515625" style="5" customWidth="1"/>
    <col min="2" max="2" width="9.140625" style="5" customWidth="1"/>
    <col min="3" max="3" width="23.8515625" style="5" customWidth="1"/>
    <col min="4" max="4" width="27.28125" style="5" customWidth="1"/>
    <col min="5" max="5" width="29.00390625" style="5" customWidth="1"/>
    <col min="6" max="6" width="21.57421875" style="5" customWidth="1"/>
    <col min="7" max="7" width="4.57421875" style="5" customWidth="1"/>
    <col min="8" max="16384" width="0" style="5" hidden="1" customWidth="1"/>
  </cols>
  <sheetData>
    <row r="1" ht="13.5" thickBot="1"/>
    <row r="2" spans="1:6" ht="20.25" customHeight="1" thickTop="1">
      <c r="A2" s="3"/>
      <c r="B2" s="303" t="s">
        <v>6</v>
      </c>
      <c r="C2" s="304"/>
      <c r="D2" s="304"/>
      <c r="E2" s="304"/>
      <c r="F2" s="305"/>
    </row>
    <row r="3" spans="1:6" ht="43.5" customHeight="1">
      <c r="A3" s="2"/>
      <c r="B3" s="17" t="s">
        <v>162</v>
      </c>
      <c r="C3" s="15" t="s">
        <v>5</v>
      </c>
      <c r="D3" s="15" t="s">
        <v>163</v>
      </c>
      <c r="E3" s="15" t="s">
        <v>161</v>
      </c>
      <c r="F3" s="19" t="s">
        <v>31</v>
      </c>
    </row>
    <row r="4" spans="1:6" ht="19.5" customHeight="1">
      <c r="A4" s="1"/>
      <c r="B4" s="33">
        <v>1</v>
      </c>
      <c r="C4" s="16"/>
      <c r="D4" s="25"/>
      <c r="E4" s="39"/>
      <c r="F4" s="60">
        <f>ROUNDUP((D4*E4)/100,0)</f>
        <v>0</v>
      </c>
    </row>
    <row r="5" spans="1:6" ht="22.5" customHeight="1">
      <c r="A5"/>
      <c r="B5" s="67"/>
      <c r="C5" s="65" t="s">
        <v>171</v>
      </c>
      <c r="D5" s="63">
        <v>0</v>
      </c>
      <c r="E5" s="66"/>
      <c r="F5" s="63">
        <v>0</v>
      </c>
    </row>
    <row r="6" spans="2:6" ht="32.25" customHeight="1" thickBot="1">
      <c r="B6" s="300"/>
      <c r="C6" s="301"/>
      <c r="D6" s="301"/>
      <c r="E6" s="301"/>
      <c r="F6" s="302"/>
    </row>
    <row r="7" ht="13.5" thickTop="1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 hidden="1">
      <c r="C151" s="31"/>
    </row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/>
    <row r="202" ht="12.75"/>
  </sheetData>
  <sheetProtection password="C794" sheet="1" objects="1" scenarios="1"/>
  <mergeCells count="2">
    <mergeCell ref="B6:F6"/>
    <mergeCell ref="B2:F2"/>
  </mergeCells>
  <dataValidations count="2">
    <dataValidation type="whole" operator="greaterThanOrEqual" allowBlank="1" showInputMessage="1" showErrorMessage="1" error="Enter only Numeric values." sqref="D4">
      <formula1>0</formula1>
    </dataValidation>
    <dataValidation type="decimal" operator="greaterThanOrEqual" allowBlank="1" showInputMessage="1" showErrorMessage="1" sqref="E4">
      <formula1>0</formula1>
    </dataValidation>
  </dataValidations>
  <printOptions/>
  <pageMargins left="0.7" right="0.7" top="0.75" bottom="0.75" header="0.3" footer="0.3"/>
  <pageSetup horizontalDpi="200" verticalDpi="2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F151"/>
  <sheetViews>
    <sheetView zoomScalePageLayoutView="0" workbookViewId="0" topLeftCell="A1">
      <selection activeCell="A4" sqref="A4:IV4"/>
    </sheetView>
  </sheetViews>
  <sheetFormatPr defaultColWidth="0" defaultRowHeight="12.75" zeroHeight="1"/>
  <cols>
    <col min="1" max="1" width="4.28125" style="5" customWidth="1"/>
    <col min="2" max="2" width="9.140625" style="5" customWidth="1"/>
    <col min="3" max="3" width="25.57421875" style="5" customWidth="1"/>
    <col min="4" max="4" width="29.28125" style="5" customWidth="1"/>
    <col min="5" max="5" width="29.00390625" style="5" customWidth="1"/>
    <col min="6" max="6" width="25.7109375" style="5" customWidth="1"/>
    <col min="7" max="7" width="4.140625" style="5" customWidth="1"/>
    <col min="8" max="16384" width="0" style="5" hidden="1" customWidth="1"/>
  </cols>
  <sheetData>
    <row r="1" ht="13.5" thickBot="1"/>
    <row r="2" spans="1:6" ht="23.25" customHeight="1">
      <c r="A2" s="3"/>
      <c r="B2" s="309" t="s">
        <v>7</v>
      </c>
      <c r="C2" s="310"/>
      <c r="D2" s="310"/>
      <c r="E2" s="310"/>
      <c r="F2" s="311"/>
    </row>
    <row r="3" spans="1:6" ht="43.5" customHeight="1">
      <c r="A3" s="2"/>
      <c r="B3" s="44" t="s">
        <v>162</v>
      </c>
      <c r="C3" s="15" t="s">
        <v>5</v>
      </c>
      <c r="D3" s="15" t="s">
        <v>163</v>
      </c>
      <c r="E3" s="15" t="s">
        <v>161</v>
      </c>
      <c r="F3" s="45" t="s">
        <v>31</v>
      </c>
    </row>
    <row r="4" spans="1:6" ht="21" customHeight="1">
      <c r="A4" s="1"/>
      <c r="B4" s="46">
        <v>1</v>
      </c>
      <c r="C4" s="16"/>
      <c r="D4" s="25"/>
      <c r="E4" s="39"/>
      <c r="F4" s="61">
        <f>ROUNDUP((D4*E4)/100,0)</f>
        <v>0</v>
      </c>
    </row>
    <row r="5" spans="1:6" ht="22.5" customHeight="1">
      <c r="A5" s="1"/>
      <c r="B5" s="47"/>
      <c r="C5" s="43" t="s">
        <v>171</v>
      </c>
      <c r="D5" s="63">
        <v>0</v>
      </c>
      <c r="E5" s="62"/>
      <c r="F5" s="63">
        <v>0</v>
      </c>
    </row>
    <row r="6" spans="1:6" ht="33" customHeight="1" thickBot="1">
      <c r="A6"/>
      <c r="B6" s="306"/>
      <c r="C6" s="307"/>
      <c r="D6" s="307"/>
      <c r="E6" s="307"/>
      <c r="F6" s="308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>
      <c r="D16" s="38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 hidden="1">
      <c r="C151" s="3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</sheetData>
  <sheetProtection password="C794" sheet="1" objects="1" scenarios="1"/>
  <mergeCells count="2">
    <mergeCell ref="B6:F6"/>
    <mergeCell ref="B2:F2"/>
  </mergeCells>
  <dataValidations count="2">
    <dataValidation type="whole" operator="greaterThanOrEqual" allowBlank="1" showInputMessage="1" showErrorMessage="1" error="Enter only Numeric values." sqref="D4">
      <formula1>0</formula1>
    </dataValidation>
    <dataValidation type="decimal" operator="greaterThanOrEqual" allowBlank="1" showInputMessage="1" showErrorMessage="1" sqref="E4">
      <formula1>0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F11"/>
  <sheetViews>
    <sheetView zoomScalePageLayoutView="0" workbookViewId="0" topLeftCell="A1">
      <selection activeCell="A4" sqref="A4:IV4"/>
    </sheetView>
  </sheetViews>
  <sheetFormatPr defaultColWidth="0" defaultRowHeight="12.75" zeroHeight="1"/>
  <cols>
    <col min="1" max="1" width="4.57421875" style="5" customWidth="1"/>
    <col min="2" max="2" width="6.57421875" style="5" customWidth="1"/>
    <col min="3" max="3" width="22.7109375" style="5" customWidth="1"/>
    <col min="4" max="4" width="28.8515625" style="5" customWidth="1"/>
    <col min="5" max="5" width="23.140625" style="5" customWidth="1"/>
    <col min="6" max="6" width="37.7109375" style="5" customWidth="1"/>
    <col min="7" max="7" width="9.140625" style="5" customWidth="1"/>
    <col min="8" max="16384" width="0" style="5" hidden="1" customWidth="1"/>
  </cols>
  <sheetData>
    <row r="1" ht="13.5" thickBot="1"/>
    <row r="2" spans="1:6" ht="23.25" customHeight="1" thickTop="1">
      <c r="A2" s="3"/>
      <c r="B2" s="312" t="s">
        <v>36</v>
      </c>
      <c r="C2" s="313"/>
      <c r="D2" s="313"/>
      <c r="E2" s="313"/>
      <c r="F2" s="314"/>
    </row>
    <row r="3" spans="1:6" ht="43.5" customHeight="1">
      <c r="A3" s="2"/>
      <c r="B3" s="17" t="s">
        <v>162</v>
      </c>
      <c r="C3" s="15" t="s">
        <v>5</v>
      </c>
      <c r="D3" s="15" t="s">
        <v>281</v>
      </c>
      <c r="E3" s="15" t="s">
        <v>161</v>
      </c>
      <c r="F3" s="19" t="s">
        <v>164</v>
      </c>
    </row>
    <row r="4" spans="1:6" ht="23.25" customHeight="1">
      <c r="A4" s="1"/>
      <c r="B4" s="33">
        <v>1</v>
      </c>
      <c r="C4" s="16"/>
      <c r="D4" s="25"/>
      <c r="E4" s="39"/>
      <c r="F4" s="60">
        <f>ROUNDUP((D4*E4)/100,0)</f>
        <v>0</v>
      </c>
    </row>
    <row r="5" spans="1:6" ht="22.5" customHeight="1">
      <c r="A5" s="1"/>
      <c r="B5" s="68"/>
      <c r="C5" s="69" t="s">
        <v>171</v>
      </c>
      <c r="D5" s="63">
        <v>0</v>
      </c>
      <c r="E5" s="62"/>
      <c r="F5" s="63">
        <v>0</v>
      </c>
    </row>
    <row r="6" spans="1:6" ht="28.5" customHeight="1" thickBot="1">
      <c r="A6"/>
      <c r="B6" s="292"/>
      <c r="C6" s="293"/>
      <c r="D6" s="293"/>
      <c r="E6" s="293"/>
      <c r="F6" s="294"/>
    </row>
    <row r="7" ht="13.5" thickTop="1"/>
    <row r="8" ht="12.75"/>
    <row r="9" ht="12.75"/>
    <row r="10" ht="12.75"/>
    <row r="11" ht="12.75">
      <c r="C11" s="38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</sheetData>
  <sheetProtection password="C794" sheet="1" objects="1" scenarios="1"/>
  <mergeCells count="2">
    <mergeCell ref="B6:F6"/>
    <mergeCell ref="B2:F2"/>
  </mergeCells>
  <dataValidations count="2">
    <dataValidation type="whole" operator="greaterThanOrEqual" allowBlank="1" showInputMessage="1" showErrorMessage="1" error="Enter only Numeric values." sqref="D4">
      <formula1>0</formula1>
    </dataValidation>
    <dataValidation type="decimal" operator="greaterThanOrEqual" allowBlank="1" showInputMessage="1" showErrorMessage="1" sqref="E4">
      <formula1>0</formula1>
    </dataValidation>
  </dataValidations>
  <printOptions/>
  <pageMargins left="0.7" right="0.7" top="0.75" bottom="0.75" header="0.3" footer="0.3"/>
  <pageSetup horizontalDpi="200" verticalDpi="2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F151"/>
  <sheetViews>
    <sheetView zoomScalePageLayoutView="0" workbookViewId="0" topLeftCell="A1">
      <selection activeCell="A4" sqref="A4:IV4"/>
    </sheetView>
  </sheetViews>
  <sheetFormatPr defaultColWidth="0" defaultRowHeight="12.75" zeroHeight="1"/>
  <cols>
    <col min="1" max="1" width="4.57421875" style="5" customWidth="1"/>
    <col min="2" max="2" width="6.28125" style="5" customWidth="1"/>
    <col min="3" max="3" width="27.421875" style="5" customWidth="1"/>
    <col min="4" max="4" width="23.57421875" style="5" customWidth="1"/>
    <col min="5" max="5" width="33.140625" style="5" customWidth="1"/>
    <col min="6" max="6" width="28.8515625" style="5" customWidth="1"/>
    <col min="7" max="7" width="9.28125" style="5" customWidth="1"/>
    <col min="8" max="16384" width="0" style="5" hidden="1" customWidth="1"/>
  </cols>
  <sheetData>
    <row r="1" ht="13.5" thickBot="1"/>
    <row r="2" spans="1:6" ht="24.75" customHeight="1" thickTop="1">
      <c r="A2" s="3"/>
      <c r="B2" s="295" t="s">
        <v>16</v>
      </c>
      <c r="C2" s="315"/>
      <c r="D2" s="315"/>
      <c r="E2" s="315"/>
      <c r="F2" s="316"/>
    </row>
    <row r="3" spans="1:6" ht="43.5" customHeight="1">
      <c r="A3" s="2"/>
      <c r="B3" s="17" t="s">
        <v>162</v>
      </c>
      <c r="C3" s="15" t="s">
        <v>5</v>
      </c>
      <c r="D3" s="15" t="s">
        <v>281</v>
      </c>
      <c r="E3" s="15" t="s">
        <v>161</v>
      </c>
      <c r="F3" s="19" t="s">
        <v>164</v>
      </c>
    </row>
    <row r="4" spans="1:6" ht="21.75" customHeight="1">
      <c r="A4" s="1"/>
      <c r="B4" s="34">
        <v>1</v>
      </c>
      <c r="C4" s="16"/>
      <c r="D4" s="25"/>
      <c r="E4" s="39"/>
      <c r="F4" s="60">
        <f>ROUNDUP((D4*E4)/100,0)</f>
        <v>0</v>
      </c>
    </row>
    <row r="5" spans="1:6" ht="23.25" customHeight="1">
      <c r="A5" s="1"/>
      <c r="B5" s="68"/>
      <c r="C5" s="69" t="s">
        <v>171</v>
      </c>
      <c r="D5" s="63">
        <v>0</v>
      </c>
      <c r="E5" s="70"/>
      <c r="F5" s="63">
        <v>0</v>
      </c>
    </row>
    <row r="6" spans="1:6" ht="30.75" customHeight="1" thickBot="1">
      <c r="A6"/>
      <c r="B6" s="292"/>
      <c r="C6" s="293"/>
      <c r="D6" s="293"/>
      <c r="E6" s="293"/>
      <c r="F6" s="294"/>
    </row>
    <row r="7" ht="13.5" thickTop="1"/>
    <row r="8" ht="12.75"/>
    <row r="9" ht="12.75">
      <c r="C9" s="38"/>
    </row>
    <row r="10" ht="12.75"/>
    <row r="11" ht="12.75"/>
    <row r="12" ht="12.75"/>
    <row r="13" ht="12.75">
      <c r="C13" s="38"/>
    </row>
    <row r="14" ht="12.75"/>
    <row r="15" ht="12.75"/>
    <row r="16" ht="12.75"/>
    <row r="17" ht="12.75"/>
    <row r="18" ht="12.75"/>
    <row r="19" ht="12.75">
      <c r="C19" s="3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 hidden="1">
      <c r="C151" s="31"/>
    </row>
    <row r="152" ht="12.75"/>
    <row r="153" ht="12.75"/>
  </sheetData>
  <sheetProtection password="C794" sheet="1" objects="1" scenarios="1"/>
  <mergeCells count="2">
    <mergeCell ref="B6:F6"/>
    <mergeCell ref="B2:F2"/>
  </mergeCells>
  <dataValidations count="2">
    <dataValidation type="whole" operator="greaterThanOrEqual" allowBlank="1" showInputMessage="1" showErrorMessage="1" error="Enter only Numeric values." sqref="D4">
      <formula1>0</formula1>
    </dataValidation>
    <dataValidation type="decimal" operator="greaterThanOrEqual" allowBlank="1" showInputMessage="1" showErrorMessage="1" sqref="E4">
      <formula1>0</formula1>
    </dataValidation>
  </dataValidations>
  <printOptions/>
  <pageMargins left="0.7" right="0.7" top="0.75" bottom="0.75" header="0.3" footer="0.3"/>
  <pageSetup horizontalDpi="200" verticalDpi="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hcl</cp:lastModifiedBy>
  <dcterms:created xsi:type="dcterms:W3CDTF">1996-10-14T23:33:28Z</dcterms:created>
  <dcterms:modified xsi:type="dcterms:W3CDTF">2012-07-23T07:59:05Z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